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N:\BR\Bestuur en Communicatie\SOCIAAL DOMEIN\Jeugd\Jeugdregio FV\Website\Downloads website\"/>
    </mc:Choice>
  </mc:AlternateContent>
  <xr:revisionPtr revIDLastSave="0" documentId="8_{16F36D56-08F5-4C07-A825-8D008015935A}" xr6:coauthVersionLast="45" xr6:coauthVersionMax="45" xr10:uidLastSave="{00000000-0000-0000-0000-000000000000}"/>
  <bookViews>
    <workbookView xWindow="2340" yWindow="2340" windowWidth="14400" windowHeight="7335" tabRatio="712" xr2:uid="{00000000-000D-0000-FFFF-FFFF00000000}"/>
  </bookViews>
  <sheets>
    <sheet name="Algemene gegevens" sheetId="1" r:id="rId1"/>
    <sheet name="1 Uitval van clienten" sheetId="2" r:id="rId2"/>
    <sheet name="2 tevredenheid cliënt" sheetId="5" r:id="rId3"/>
    <sheet name="3a doelrealisatie zonder hulp" sheetId="11" r:id="rId4"/>
    <sheet name="3b doelrealisatie afname proble" sheetId="12" r:id="rId5"/>
    <sheet name="3C doelrealisatie doelen gereal" sheetId="13" r:id="rId6"/>
    <sheet name="Totaal_export" sheetId="9" state="hidden" r:id="rId7"/>
    <sheet name="Lijsten" sheetId="10" state="hidden" r:id="rId8"/>
  </sheets>
  <externalReferences>
    <externalReference r:id="rId9"/>
  </externalReferences>
  <definedNames>
    <definedName name="Regio">[1]LIJST!$A$1:$A$5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2" l="1"/>
  <c r="H30" i="12"/>
  <c r="H29" i="12"/>
  <c r="H28" i="12"/>
  <c r="H27" i="12"/>
  <c r="H26" i="12"/>
  <c r="H25" i="12"/>
  <c r="H24" i="12"/>
  <c r="C3" i="1" l="1"/>
  <c r="L20" i="11" l="1"/>
  <c r="I10" i="11" s="1"/>
  <c r="H365" i="12" l="1"/>
  <c r="H364" i="12"/>
  <c r="H363" i="12"/>
  <c r="H362" i="12"/>
  <c r="H361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4" i="12"/>
  <c r="H333" i="12"/>
  <c r="H332" i="12"/>
  <c r="H331" i="12"/>
  <c r="H330" i="12"/>
  <c r="H329" i="12"/>
  <c r="H328" i="12"/>
  <c r="H327" i="12"/>
  <c r="H326" i="12"/>
  <c r="H325" i="12"/>
  <c r="H324" i="12"/>
  <c r="H323" i="12"/>
  <c r="H322" i="12"/>
  <c r="H321" i="12"/>
  <c r="H320" i="12"/>
  <c r="H319" i="12"/>
  <c r="H318" i="12"/>
  <c r="H317" i="12"/>
  <c r="H316" i="12"/>
  <c r="H315" i="12"/>
  <c r="H314" i="12"/>
  <c r="H313" i="12"/>
  <c r="H312" i="12"/>
  <c r="H311" i="12"/>
  <c r="H310" i="12"/>
  <c r="H309" i="12"/>
  <c r="H308" i="12"/>
  <c r="H307" i="12"/>
  <c r="H306" i="12"/>
  <c r="H305" i="12"/>
  <c r="H304" i="12"/>
  <c r="H303" i="12"/>
  <c r="H302" i="12"/>
  <c r="H301" i="12"/>
  <c r="H300" i="12"/>
  <c r="H299" i="12"/>
  <c r="H298" i="12"/>
  <c r="H297" i="12"/>
  <c r="H296" i="12"/>
  <c r="H295" i="12"/>
  <c r="H294" i="12"/>
  <c r="H293" i="12"/>
  <c r="H292" i="12"/>
  <c r="H291" i="12"/>
  <c r="H290" i="12"/>
  <c r="H289" i="12"/>
  <c r="H288" i="12"/>
  <c r="H287" i="12"/>
  <c r="H286" i="12"/>
  <c r="H285" i="12"/>
  <c r="H284" i="12"/>
  <c r="H283" i="12"/>
  <c r="H282" i="12"/>
  <c r="H281" i="12"/>
  <c r="H280" i="12"/>
  <c r="H279" i="12"/>
  <c r="H278" i="12"/>
  <c r="H277" i="12"/>
  <c r="H276" i="12"/>
  <c r="H275" i="12"/>
  <c r="H274" i="12"/>
  <c r="H273" i="12"/>
  <c r="H272" i="12"/>
  <c r="H271" i="12"/>
  <c r="H270" i="12"/>
  <c r="H269" i="12"/>
  <c r="H268" i="12"/>
  <c r="H267" i="12"/>
  <c r="H266" i="12"/>
  <c r="H265" i="12"/>
  <c r="H264" i="12"/>
  <c r="H263" i="12"/>
  <c r="H262" i="12"/>
  <c r="H261" i="12"/>
  <c r="H260" i="12"/>
  <c r="H259" i="12"/>
  <c r="H258" i="12"/>
  <c r="H257" i="12"/>
  <c r="H256" i="12"/>
  <c r="H255" i="12"/>
  <c r="H254" i="12"/>
  <c r="H253" i="12"/>
  <c r="H252" i="12"/>
  <c r="H251" i="12"/>
  <c r="H250" i="12"/>
  <c r="H249" i="12"/>
  <c r="H248" i="12"/>
  <c r="H247" i="12"/>
  <c r="H246" i="12"/>
  <c r="H245" i="12"/>
  <c r="H244" i="12"/>
  <c r="H243" i="12"/>
  <c r="H242" i="12"/>
  <c r="H241" i="12"/>
  <c r="H240" i="12"/>
  <c r="H239" i="12"/>
  <c r="H238" i="12"/>
  <c r="H237" i="12"/>
  <c r="H236" i="12"/>
  <c r="H235" i="12"/>
  <c r="H234" i="12"/>
  <c r="H233" i="12"/>
  <c r="H232" i="12"/>
  <c r="H231" i="12"/>
  <c r="H230" i="12"/>
  <c r="H229" i="12"/>
  <c r="H228" i="12"/>
  <c r="H227" i="12"/>
  <c r="H226" i="12"/>
  <c r="H225" i="12"/>
  <c r="H224" i="12"/>
  <c r="H223" i="12"/>
  <c r="H222" i="12"/>
  <c r="H221" i="12"/>
  <c r="H220" i="12"/>
  <c r="H219" i="12"/>
  <c r="H218" i="12"/>
  <c r="H217" i="12"/>
  <c r="H216" i="12"/>
  <c r="H215" i="12"/>
  <c r="H214" i="12"/>
  <c r="H213" i="12"/>
  <c r="H212" i="12"/>
  <c r="H211" i="12"/>
  <c r="H210" i="12"/>
  <c r="H209" i="12"/>
  <c r="H208" i="12"/>
  <c r="H207" i="12"/>
  <c r="H206" i="12"/>
  <c r="H205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8" i="12"/>
  <c r="H177" i="12"/>
  <c r="H176" i="12"/>
  <c r="H175" i="12"/>
  <c r="H174" i="12"/>
  <c r="H173" i="12"/>
  <c r="H172" i="12"/>
  <c r="H171" i="12"/>
  <c r="H170" i="12"/>
  <c r="H169" i="12"/>
  <c r="H168" i="12"/>
  <c r="H167" i="12"/>
  <c r="H166" i="12"/>
  <c r="H165" i="12"/>
  <c r="H164" i="12"/>
  <c r="H163" i="12"/>
  <c r="H162" i="12"/>
  <c r="H161" i="12"/>
  <c r="H160" i="12"/>
  <c r="H159" i="12"/>
  <c r="H158" i="12"/>
  <c r="H157" i="12"/>
  <c r="H156" i="12"/>
  <c r="H155" i="12"/>
  <c r="H154" i="12"/>
  <c r="H153" i="12"/>
  <c r="H152" i="12"/>
  <c r="H151" i="12"/>
  <c r="H150" i="12"/>
  <c r="H149" i="12"/>
  <c r="H148" i="12"/>
  <c r="H147" i="12"/>
  <c r="H146" i="12"/>
  <c r="H145" i="12"/>
  <c r="H144" i="12"/>
  <c r="H143" i="12"/>
  <c r="H142" i="12"/>
  <c r="H141" i="12"/>
  <c r="H140" i="12"/>
  <c r="H139" i="12"/>
  <c r="H138" i="12"/>
  <c r="H137" i="12"/>
  <c r="H136" i="12"/>
  <c r="H135" i="12"/>
  <c r="H134" i="12"/>
  <c r="H133" i="12"/>
  <c r="H132" i="12"/>
  <c r="H131" i="12"/>
  <c r="H130" i="12"/>
  <c r="H129" i="12"/>
  <c r="H128" i="12"/>
  <c r="H127" i="12"/>
  <c r="H126" i="12"/>
  <c r="H125" i="12"/>
  <c r="H124" i="12"/>
  <c r="H123" i="12"/>
  <c r="H122" i="12"/>
  <c r="H121" i="12"/>
  <c r="H120" i="12"/>
  <c r="H119" i="12"/>
  <c r="H118" i="12"/>
  <c r="H117" i="12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K25" i="12" s="1"/>
  <c r="I10" i="12" s="1"/>
  <c r="K29" i="12" l="1"/>
  <c r="M10" i="12" s="1"/>
  <c r="K27" i="12"/>
  <c r="K10" i="12" s="1"/>
  <c r="K26" i="12"/>
  <c r="J10" i="12" s="1"/>
  <c r="K28" i="12"/>
  <c r="L10" i="12" s="1"/>
  <c r="C4" i="1"/>
  <c r="C10" i="11"/>
  <c r="C10" i="12"/>
  <c r="C10" i="13"/>
  <c r="C10" i="5"/>
  <c r="C20" i="1" l="1"/>
  <c r="AO2" i="9"/>
  <c r="AN2" i="9"/>
  <c r="AM2" i="9"/>
  <c r="AL2" i="9"/>
  <c r="AK2" i="9"/>
  <c r="AE2" i="9"/>
  <c r="AD2" i="9"/>
  <c r="AC2" i="9"/>
  <c r="AB2" i="9"/>
  <c r="AA2" i="9"/>
  <c r="AS1" i="9"/>
  <c r="AR1" i="9"/>
  <c r="AQ1" i="9"/>
  <c r="AP1" i="9"/>
  <c r="AO1" i="9"/>
  <c r="AN1" i="9"/>
  <c r="AM1" i="9"/>
  <c r="AL1" i="9"/>
  <c r="AK1" i="9"/>
  <c r="AJ1" i="9"/>
  <c r="AI1" i="9"/>
  <c r="AH1" i="9"/>
  <c r="AG1" i="9"/>
  <c r="AF1" i="9"/>
  <c r="AE1" i="9"/>
  <c r="AD1" i="9"/>
  <c r="AC1" i="9"/>
  <c r="AB1" i="9"/>
  <c r="AA1" i="9"/>
  <c r="V2" i="9"/>
  <c r="U2" i="9"/>
  <c r="T2" i="9"/>
  <c r="S2" i="9"/>
  <c r="R2" i="9"/>
  <c r="N2" i="9"/>
  <c r="M2" i="9"/>
  <c r="L2" i="9"/>
  <c r="K2" i="9"/>
  <c r="J2" i="9"/>
  <c r="Z1" i="9"/>
  <c r="Y1" i="9"/>
  <c r="X1" i="9"/>
  <c r="W1" i="9"/>
  <c r="V1" i="9"/>
  <c r="U1" i="9"/>
  <c r="T1" i="9"/>
  <c r="S1" i="9"/>
  <c r="R1" i="9"/>
  <c r="Q1" i="9"/>
  <c r="P1" i="9"/>
  <c r="O1" i="9"/>
  <c r="N1" i="9"/>
  <c r="M1" i="9"/>
  <c r="L1" i="9"/>
  <c r="K1" i="9"/>
  <c r="E1" i="9"/>
  <c r="J1" i="9"/>
  <c r="I1" i="9"/>
  <c r="H1" i="9"/>
  <c r="G1" i="9"/>
  <c r="F1" i="9"/>
  <c r="D1" i="9"/>
  <c r="A2" i="9"/>
  <c r="H2" i="9"/>
  <c r="G2" i="9"/>
  <c r="F2" i="9"/>
  <c r="E2" i="9"/>
  <c r="D2" i="9"/>
  <c r="C2" i="9"/>
  <c r="C1" i="9"/>
  <c r="B1" i="9"/>
  <c r="A1" i="9"/>
  <c r="AI2" i="9"/>
  <c r="AH2" i="9"/>
  <c r="AG2" i="9"/>
  <c r="L22" i="13"/>
  <c r="L21" i="13"/>
  <c r="L20" i="13"/>
  <c r="L19" i="13"/>
  <c r="I10" i="13" l="1"/>
  <c r="AP2" i="9" s="1"/>
  <c r="K10" i="13"/>
  <c r="AR2" i="9" s="1"/>
  <c r="J10" i="13"/>
  <c r="AQ2" i="9" s="1"/>
  <c r="L10" i="13"/>
  <c r="AS2" i="9" s="1"/>
  <c r="AJ2" i="9"/>
  <c r="L23" i="11"/>
  <c r="L22" i="11"/>
  <c r="L21" i="11"/>
  <c r="K20" i="5"/>
  <c r="K19" i="5"/>
  <c r="J10" i="5" s="1"/>
  <c r="K18" i="5"/>
  <c r="C4" i="13"/>
  <c r="C4" i="12"/>
  <c r="C4" i="11"/>
  <c r="C4" i="5"/>
  <c r="C4" i="2"/>
  <c r="I26" i="2"/>
  <c r="I28" i="2" s="1"/>
  <c r="I10" i="2" s="1"/>
  <c r="C16" i="1"/>
  <c r="I10" i="5" l="1"/>
  <c r="O2" i="9" s="1"/>
  <c r="K10" i="5"/>
  <c r="Q2" i="9" s="1"/>
  <c r="K10" i="11"/>
  <c r="Y2" i="9" s="1"/>
  <c r="J10" i="11"/>
  <c r="X2" i="9" s="1"/>
  <c r="L10" i="11"/>
  <c r="Z2" i="9" s="1"/>
  <c r="C21" i="1"/>
  <c r="C19" i="1"/>
  <c r="W2" i="9"/>
  <c r="C18" i="1"/>
  <c r="P2" i="9"/>
  <c r="C17" i="1"/>
  <c r="I2" i="9"/>
  <c r="AF2" i="9"/>
  <c r="B2" i="9" l="1"/>
</calcChain>
</file>

<file path=xl/sharedStrings.xml><?xml version="1.0" encoding="utf-8"?>
<sst xmlns="http://schemas.openxmlformats.org/spreadsheetml/2006/main" count="561" uniqueCount="509">
  <si>
    <t>Instelling</t>
  </si>
  <si>
    <t>kwartaal</t>
  </si>
  <si>
    <t>Indicator</t>
  </si>
  <si>
    <t>Uitval van clienten</t>
  </si>
  <si>
    <t>% uitval</t>
  </si>
  <si>
    <t>Clienttevredenheid</t>
  </si>
  <si>
    <t>Gemiddelde tevredenheid</t>
  </si>
  <si>
    <t>% clienten met 8 of hoger</t>
  </si>
  <si>
    <t>Oudere</t>
  </si>
  <si>
    <t>Jeugdige</t>
  </si>
  <si>
    <t>Zwaardere hulp</t>
  </si>
  <si>
    <t>Lichtere hulp</t>
  </si>
  <si>
    <t>Geen hulp</t>
  </si>
  <si>
    <t>Hernieuwde hulp</t>
  </si>
  <si>
    <t>Ouder en jeugdige</t>
  </si>
  <si>
    <t xml:space="preserve">Totaal </t>
  </si>
  <si>
    <t>Sterke verbetering</t>
  </si>
  <si>
    <t>Enige verbetering</t>
  </si>
  <si>
    <t>Stabilisatie</t>
  </si>
  <si>
    <t>Enige verslechtering</t>
  </si>
  <si>
    <t>Sterke verslechtering</t>
  </si>
  <si>
    <t>% trajecten afname problematiek</t>
  </si>
  <si>
    <t>% trajecten</t>
  </si>
  <si>
    <t>Afgesloten trajecten naar mate van tevredenheid (%)</t>
  </si>
  <si>
    <t>Respons naar type (aantallen)</t>
  </si>
  <si>
    <t>Uitval door voortijdige beeindiging cliënt</t>
  </si>
  <si>
    <t>Controlelijst</t>
  </si>
  <si>
    <t>1. Uitval van clienten</t>
  </si>
  <si>
    <t>Amerpoort</t>
  </si>
  <si>
    <t>30300067</t>
  </si>
  <si>
    <t>Bosman GGZ B.V.</t>
  </si>
  <si>
    <t>73730925</t>
  </si>
  <si>
    <t>Careander</t>
  </si>
  <si>
    <t>66660420</t>
  </si>
  <si>
    <t>Centraal Nederland</t>
  </si>
  <si>
    <t>53530116</t>
  </si>
  <si>
    <t>Coöperatie Boer &amp; Zorg</t>
  </si>
  <si>
    <t>73730734</t>
  </si>
  <si>
    <t>De Rading</t>
  </si>
  <si>
    <t>98099352</t>
  </si>
  <si>
    <t>De Waag</t>
  </si>
  <si>
    <t>06290607</t>
  </si>
  <si>
    <t>Dekker &amp; Dooyeweerd</t>
  </si>
  <si>
    <t>94002984</t>
  </si>
  <si>
    <t>Driestar educatief</t>
  </si>
  <si>
    <t>53530216</t>
  </si>
  <si>
    <t>Eleos</t>
  </si>
  <si>
    <t>06290613</t>
  </si>
  <si>
    <t>GGZ Centraal</t>
  </si>
  <si>
    <t>06290601</t>
  </si>
  <si>
    <t>GGZ Veenendaal</t>
  </si>
  <si>
    <t>22220627</t>
  </si>
  <si>
    <t>Karakter</t>
  </si>
  <si>
    <t>06290516</t>
  </si>
  <si>
    <t>Leger des Heils Gelderland</t>
  </si>
  <si>
    <t>98099048</t>
  </si>
  <si>
    <t>Lelie Zorggroep</t>
  </si>
  <si>
    <t>98099018</t>
  </si>
  <si>
    <t>Lijn5</t>
  </si>
  <si>
    <t>30300146</t>
  </si>
  <si>
    <t>Lindenhout</t>
  </si>
  <si>
    <t>73730716</t>
  </si>
  <si>
    <t>Loofles</t>
  </si>
  <si>
    <t>Melody PsyCare GGZ</t>
  </si>
  <si>
    <t>22220530</t>
  </si>
  <si>
    <t>94003799</t>
  </si>
  <si>
    <t>Ottho Gerhard Heldring en Ambulatorium</t>
  </si>
  <si>
    <t>73730723</t>
  </si>
  <si>
    <t>Pactum jeugd en opvoedhulp</t>
  </si>
  <si>
    <t>98098932</t>
  </si>
  <si>
    <t>06290832</t>
  </si>
  <si>
    <t>98099892</t>
  </si>
  <si>
    <t>Praktijk MKJB</t>
  </si>
  <si>
    <t>94061636</t>
  </si>
  <si>
    <t>Pro Persona GGZ</t>
  </si>
  <si>
    <t>06290503</t>
  </si>
  <si>
    <t>Regionaal Instituut voor Dyslexie</t>
  </si>
  <si>
    <t>53530281</t>
  </si>
  <si>
    <t>Regionaal Instituut voor Ontwikkelingsproblemen</t>
  </si>
  <si>
    <t>22220488</t>
  </si>
  <si>
    <t>Reinaerde</t>
  </si>
  <si>
    <t>60605681</t>
  </si>
  <si>
    <t>RIBW Arnhem &amp; Veluwe Vallei</t>
  </si>
  <si>
    <t>72727269</t>
  </si>
  <si>
    <t>s Heerenloo</t>
  </si>
  <si>
    <t>30301408</t>
  </si>
  <si>
    <t>Stichting Breder</t>
  </si>
  <si>
    <t>73730760</t>
  </si>
  <si>
    <t>Stichting Driestroom</t>
  </si>
  <si>
    <t>66660705</t>
  </si>
  <si>
    <t>Stichting Rooz</t>
  </si>
  <si>
    <t>73730621</t>
  </si>
  <si>
    <t>Stichting Siza</t>
  </si>
  <si>
    <t>60605942</t>
  </si>
  <si>
    <t>Therapeutisch Centrum Flevoland</t>
  </si>
  <si>
    <t>73731007</t>
  </si>
  <si>
    <t>Timon Groep</t>
  </si>
  <si>
    <t>73730906</t>
  </si>
  <si>
    <t>William Schrikker Groep / WSG JBJR</t>
  </si>
  <si>
    <t>98099349</t>
  </si>
  <si>
    <t>Youké Sterke Jeugd</t>
  </si>
  <si>
    <t>98099303</t>
  </si>
  <si>
    <t>Aanbieder</t>
  </si>
  <si>
    <t>AGB-code</t>
  </si>
  <si>
    <t>Contactpersoon</t>
  </si>
  <si>
    <t>Telefoonnnumer</t>
  </si>
  <si>
    <t>E-mailadres</t>
  </si>
  <si>
    <t>Datum Aanlevering</t>
  </si>
  <si>
    <t>Functie</t>
  </si>
  <si>
    <t>Algemene gegevens</t>
  </si>
  <si>
    <t>Reden beëindiging</t>
  </si>
  <si>
    <t>Aantal cliënten</t>
  </si>
  <si>
    <t>Beëindigd volgens plan (01)</t>
  </si>
  <si>
    <t>Voortijdig: in overeenstemming (02)</t>
  </si>
  <si>
    <t>Voortijdig: eenzijdig door de cliënt (03)</t>
  </si>
  <si>
    <t>Voortijdig: eenzijdig door de aanbieder (04)</t>
  </si>
  <si>
    <t>Voortijdig: wegens externe omstandigheden (05)</t>
  </si>
  <si>
    <t>Totaal</t>
  </si>
  <si>
    <t>Uitval</t>
  </si>
  <si>
    <t>Aantal beeindigde zorgtrajecten (totaal)</t>
  </si>
  <si>
    <t>Tevredenheid</t>
  </si>
  <si>
    <t>% clienten met 
4 of lager</t>
  </si>
  <si>
    <t>% clienten met 
8 of hoger</t>
  </si>
  <si>
    <t>Score zelf verder</t>
  </si>
  <si>
    <t>Doelrealisatie: afname problematiek, toename zelfredzaamheid / participatie</t>
  </si>
  <si>
    <t>Doelrealisatie: zonder hulp verder</t>
  </si>
  <si>
    <t>2. Tevredenheid van cliënt</t>
  </si>
  <si>
    <t>3a. Doelrealisatie: zonder hulp verder</t>
  </si>
  <si>
    <t>3b. Doelrealisatie: afname problematiek, toename zelfredzaamheid / participatie</t>
  </si>
  <si>
    <t>3c. Doelrealisatie: behaalde doelen</t>
  </si>
  <si>
    <t>Score einde</t>
  </si>
  <si>
    <t>RCI</t>
  </si>
  <si>
    <t>&gt; 1,96</t>
  </si>
  <si>
    <t>1,96 - 1,65</t>
  </si>
  <si>
    <t>1,65 - -1,65</t>
  </si>
  <si>
    <t>-1,65 - -1,96</t>
  </si>
  <si>
    <t>&lt; -1,96</t>
  </si>
  <si>
    <t>Doelrealisatie: Overeengekomen doelen gerealiseerd</t>
  </si>
  <si>
    <t>Client</t>
  </si>
  <si>
    <t>-1: doel niet behaald, situatie ongunstiger dan bij start</t>
  </si>
  <si>
    <t>0: doel niet behaald, situatie gelijk aan start</t>
  </si>
  <si>
    <t>1: doel deels behaald</t>
  </si>
  <si>
    <t>2: doel behaald</t>
  </si>
  <si>
    <t>Doel 1</t>
  </si>
  <si>
    <t>Doel 2</t>
  </si>
  <si>
    <t>Doel 3</t>
  </si>
  <si>
    <t>Doel 4</t>
  </si>
  <si>
    <t>Doel 5</t>
  </si>
  <si>
    <t>Score aanvang</t>
  </si>
  <si>
    <t>Rekentool - Zelf verder?</t>
  </si>
  <si>
    <t>Rekentool - Tevredenheid</t>
  </si>
  <si>
    <t>Rekentool - Uitval</t>
  </si>
  <si>
    <t>Rekentool - Afname problematiek</t>
  </si>
  <si>
    <t>Rekentool - Doel gerealiseerd</t>
  </si>
  <si>
    <t>Maak een keuze</t>
  </si>
  <si>
    <t>Client 1</t>
  </si>
  <si>
    <t>Client 2</t>
  </si>
  <si>
    <t>Client 3</t>
  </si>
  <si>
    <t>Client 4</t>
  </si>
  <si>
    <t>Client 5</t>
  </si>
  <si>
    <t>Client 6</t>
  </si>
  <si>
    <t>Client 7</t>
  </si>
  <si>
    <t>Client 8</t>
  </si>
  <si>
    <t>Client 9</t>
  </si>
  <si>
    <t>Client 10</t>
  </si>
  <si>
    <t>Client 11</t>
  </si>
  <si>
    <t>Client 12</t>
  </si>
  <si>
    <t>Client 13</t>
  </si>
  <si>
    <t>Client 14</t>
  </si>
  <si>
    <t>Client 15</t>
  </si>
  <si>
    <t>Client 16</t>
  </si>
  <si>
    <t>Client 17</t>
  </si>
  <si>
    <t>Client 18</t>
  </si>
  <si>
    <t>Client 19</t>
  </si>
  <si>
    <t>Client 20</t>
  </si>
  <si>
    <t>Client 21</t>
  </si>
  <si>
    <t>Client 22</t>
  </si>
  <si>
    <t>Client 23</t>
  </si>
  <si>
    <t>Client 24</t>
  </si>
  <si>
    <t>Client 25</t>
  </si>
  <si>
    <t>Client 26</t>
  </si>
  <si>
    <t>Client 27</t>
  </si>
  <si>
    <t>Client 28</t>
  </si>
  <si>
    <t>Client 29</t>
  </si>
  <si>
    <t>Client 30</t>
  </si>
  <si>
    <t>Client 31</t>
  </si>
  <si>
    <t>Client 32</t>
  </si>
  <si>
    <t>Client 33</t>
  </si>
  <si>
    <t>Client 34</t>
  </si>
  <si>
    <t>Client 35</t>
  </si>
  <si>
    <t>Client 36</t>
  </si>
  <si>
    <t>Client 37</t>
  </si>
  <si>
    <t>Client 38</t>
  </si>
  <si>
    <t>Client 39</t>
  </si>
  <si>
    <t>Client 40</t>
  </si>
  <si>
    <t>Client 41</t>
  </si>
  <si>
    <t>Client 42</t>
  </si>
  <si>
    <t>Client 43</t>
  </si>
  <si>
    <t>Client 44</t>
  </si>
  <si>
    <t>Client 45</t>
  </si>
  <si>
    <t>Client 46</t>
  </si>
  <si>
    <t>Client 47</t>
  </si>
  <si>
    <t>Client 48</t>
  </si>
  <si>
    <t>Client 49</t>
  </si>
  <si>
    <t>Client 50</t>
  </si>
  <si>
    <t>Client 51</t>
  </si>
  <si>
    <t>Client 52</t>
  </si>
  <si>
    <t>Client 53</t>
  </si>
  <si>
    <t>Client 54</t>
  </si>
  <si>
    <t>Client 55</t>
  </si>
  <si>
    <t>Client 56</t>
  </si>
  <si>
    <t>Client 57</t>
  </si>
  <si>
    <t>Client 58</t>
  </si>
  <si>
    <t>Client 59</t>
  </si>
  <si>
    <t>Client 60</t>
  </si>
  <si>
    <t>Client 61</t>
  </si>
  <si>
    <t>Client 62</t>
  </si>
  <si>
    <t>Client 63</t>
  </si>
  <si>
    <t>Client 64</t>
  </si>
  <si>
    <t>Client 65</t>
  </si>
  <si>
    <t>Client 66</t>
  </si>
  <si>
    <t>Client 67</t>
  </si>
  <si>
    <t>Client 68</t>
  </si>
  <si>
    <t>Client 69</t>
  </si>
  <si>
    <t>Client 70</t>
  </si>
  <si>
    <t>Client 71</t>
  </si>
  <si>
    <t>Client 72</t>
  </si>
  <si>
    <t>Client 73</t>
  </si>
  <si>
    <t>Client 74</t>
  </si>
  <si>
    <t>Client 75</t>
  </si>
  <si>
    <t>Client 76</t>
  </si>
  <si>
    <t>Client 77</t>
  </si>
  <si>
    <t>Client 78</t>
  </si>
  <si>
    <t>Client 79</t>
  </si>
  <si>
    <t>Client 80</t>
  </si>
  <si>
    <t>Client 81</t>
  </si>
  <si>
    <t>Client 82</t>
  </si>
  <si>
    <t>Client 83</t>
  </si>
  <si>
    <t>Client 84</t>
  </si>
  <si>
    <t>Client 85</t>
  </si>
  <si>
    <t>Client 86</t>
  </si>
  <si>
    <t>Client 87</t>
  </si>
  <si>
    <t>Client 88</t>
  </si>
  <si>
    <t>Client 89</t>
  </si>
  <si>
    <t>Client 90</t>
  </si>
  <si>
    <t>Client 91</t>
  </si>
  <si>
    <t>Client 92</t>
  </si>
  <si>
    <t>Client 93</t>
  </si>
  <si>
    <t>Client 94</t>
  </si>
  <si>
    <t>Client 95</t>
  </si>
  <si>
    <t>Client 96</t>
  </si>
  <si>
    <t>Client 97</t>
  </si>
  <si>
    <t>Client 98</t>
  </si>
  <si>
    <t>Client 99</t>
  </si>
  <si>
    <t>Client 100</t>
  </si>
  <si>
    <t>Client 101</t>
  </si>
  <si>
    <t>Client 102</t>
  </si>
  <si>
    <t>Client 103</t>
  </si>
  <si>
    <t>Client 104</t>
  </si>
  <si>
    <t>Client 105</t>
  </si>
  <si>
    <t>Client 106</t>
  </si>
  <si>
    <t>Client 107</t>
  </si>
  <si>
    <t>Client 108</t>
  </si>
  <si>
    <t>Client 109</t>
  </si>
  <si>
    <t>Client 110</t>
  </si>
  <si>
    <t>Client 111</t>
  </si>
  <si>
    <t>Client 112</t>
  </si>
  <si>
    <t>Client 113</t>
  </si>
  <si>
    <t>Client 114</t>
  </si>
  <si>
    <t>Client 115</t>
  </si>
  <si>
    <t>Client 116</t>
  </si>
  <si>
    <t>Client 117</t>
  </si>
  <si>
    <t>Client 118</t>
  </si>
  <si>
    <t>Client 119</t>
  </si>
  <si>
    <t>Client 120</t>
  </si>
  <si>
    <t>Client 121</t>
  </si>
  <si>
    <t>Client 122</t>
  </si>
  <si>
    <t>Client 123</t>
  </si>
  <si>
    <t>Client 124</t>
  </si>
  <si>
    <t>Client 125</t>
  </si>
  <si>
    <t>Client 126</t>
  </si>
  <si>
    <t>Client 127</t>
  </si>
  <si>
    <t>Client 128</t>
  </si>
  <si>
    <t>Client 129</t>
  </si>
  <si>
    <t>Client 130</t>
  </si>
  <si>
    <t>Client 131</t>
  </si>
  <si>
    <t>Client 132</t>
  </si>
  <si>
    <t>Client 133</t>
  </si>
  <si>
    <t>Client 134</t>
  </si>
  <si>
    <t>Client 135</t>
  </si>
  <si>
    <t>Client 136</t>
  </si>
  <si>
    <t>Client 137</t>
  </si>
  <si>
    <t>Client 138</t>
  </si>
  <si>
    <t>Client 139</t>
  </si>
  <si>
    <t>Client 140</t>
  </si>
  <si>
    <t>Client 141</t>
  </si>
  <si>
    <t>Client 142</t>
  </si>
  <si>
    <t>Client 143</t>
  </si>
  <si>
    <t>Client 144</t>
  </si>
  <si>
    <t>Client 145</t>
  </si>
  <si>
    <t>Client 146</t>
  </si>
  <si>
    <t>Client 147</t>
  </si>
  <si>
    <t>Client 148</t>
  </si>
  <si>
    <t>Client 149</t>
  </si>
  <si>
    <t>Client 150</t>
  </si>
  <si>
    <t>Client 151</t>
  </si>
  <si>
    <t>Client 152</t>
  </si>
  <si>
    <t>Client 153</t>
  </si>
  <si>
    <t>Client 154</t>
  </si>
  <si>
    <t>Client 155</t>
  </si>
  <si>
    <t>Client 156</t>
  </si>
  <si>
    <t>Client 157</t>
  </si>
  <si>
    <t>Client 158</t>
  </si>
  <si>
    <t>Client 159</t>
  </si>
  <si>
    <t>Client 160</t>
  </si>
  <si>
    <t>Client 161</t>
  </si>
  <si>
    <t>Client 162</t>
  </si>
  <si>
    <t>Client 163</t>
  </si>
  <si>
    <t>Client 164</t>
  </si>
  <si>
    <t>Client 165</t>
  </si>
  <si>
    <t>Client 166</t>
  </si>
  <si>
    <t>Client 167</t>
  </si>
  <si>
    <t>Client 168</t>
  </si>
  <si>
    <t>Client 169</t>
  </si>
  <si>
    <t>Client 170</t>
  </si>
  <si>
    <t>Client 171</t>
  </si>
  <si>
    <t>Client 172</t>
  </si>
  <si>
    <t>Client 173</t>
  </si>
  <si>
    <t>Client 174</t>
  </si>
  <si>
    <t>Client 175</t>
  </si>
  <si>
    <t>Client 176</t>
  </si>
  <si>
    <t>Client 177</t>
  </si>
  <si>
    <t>Client 178</t>
  </si>
  <si>
    <t>Client 179</t>
  </si>
  <si>
    <t>Client 180</t>
  </si>
  <si>
    <t>Client 181</t>
  </si>
  <si>
    <t>Client 182</t>
  </si>
  <si>
    <t>Client 183</t>
  </si>
  <si>
    <t>Client 184</t>
  </si>
  <si>
    <t>Client 185</t>
  </si>
  <si>
    <t>Client 186</t>
  </si>
  <si>
    <t>Client 187</t>
  </si>
  <si>
    <t>Client 188</t>
  </si>
  <si>
    <t>Client 189</t>
  </si>
  <si>
    <t>Client 190</t>
  </si>
  <si>
    <t>Client 191</t>
  </si>
  <si>
    <t>Client 192</t>
  </si>
  <si>
    <t>Client 193</t>
  </si>
  <si>
    <t>Client 194</t>
  </si>
  <si>
    <t>Client 195</t>
  </si>
  <si>
    <t>Client 196</t>
  </si>
  <si>
    <t>Client 197</t>
  </si>
  <si>
    <t>Client 198</t>
  </si>
  <si>
    <t>Client 199</t>
  </si>
  <si>
    <t>Client 200</t>
  </si>
  <si>
    <t>Client 201</t>
  </si>
  <si>
    <t>Client 202</t>
  </si>
  <si>
    <t>Client 203</t>
  </si>
  <si>
    <t>Client 204</t>
  </si>
  <si>
    <t>Client 205</t>
  </si>
  <si>
    <t>Client 206</t>
  </si>
  <si>
    <t>Client 207</t>
  </si>
  <si>
    <t>Client 208</t>
  </si>
  <si>
    <t>Client 209</t>
  </si>
  <si>
    <t>Client 210</t>
  </si>
  <si>
    <t>Client 211</t>
  </si>
  <si>
    <t>Client 212</t>
  </si>
  <si>
    <t>Client 213</t>
  </si>
  <si>
    <t>Client 214</t>
  </si>
  <si>
    <t>Client 215</t>
  </si>
  <si>
    <t>Client 216</t>
  </si>
  <si>
    <t>Client 217</t>
  </si>
  <si>
    <t>Client 218</t>
  </si>
  <si>
    <t>Client 219</t>
  </si>
  <si>
    <t>Client 220</t>
  </si>
  <si>
    <t>Client 221</t>
  </si>
  <si>
    <t>Client 222</t>
  </si>
  <si>
    <t>Client 223</t>
  </si>
  <si>
    <t>Client 224</t>
  </si>
  <si>
    <t>Client 225</t>
  </si>
  <si>
    <t>Client 226</t>
  </si>
  <si>
    <t>Client 227</t>
  </si>
  <si>
    <t>Client 228</t>
  </si>
  <si>
    <t>Client 229</t>
  </si>
  <si>
    <t>Client 230</t>
  </si>
  <si>
    <t>Client 231</t>
  </si>
  <si>
    <t>Client 232</t>
  </si>
  <si>
    <t>Client 233</t>
  </si>
  <si>
    <t>Client 234</t>
  </si>
  <si>
    <t>Client 235</t>
  </si>
  <si>
    <t>Client 236</t>
  </si>
  <si>
    <t>Client 237</t>
  </si>
  <si>
    <t>Client 238</t>
  </si>
  <si>
    <t>Client 239</t>
  </si>
  <si>
    <t>Client 240</t>
  </si>
  <si>
    <t>Client 241</t>
  </si>
  <si>
    <t>Client 242</t>
  </si>
  <si>
    <t>Client 243</t>
  </si>
  <si>
    <t>Client 244</t>
  </si>
  <si>
    <t>Client 245</t>
  </si>
  <si>
    <t>Client 246</t>
  </si>
  <si>
    <t>Client 247</t>
  </si>
  <si>
    <t>Client 248</t>
  </si>
  <si>
    <t>Client 249</t>
  </si>
  <si>
    <t>Client 250</t>
  </si>
  <si>
    <t>Client 251</t>
  </si>
  <si>
    <t>Client 252</t>
  </si>
  <si>
    <t>Client 253</t>
  </si>
  <si>
    <t>Client 254</t>
  </si>
  <si>
    <t>Client 255</t>
  </si>
  <si>
    <t>Client 256</t>
  </si>
  <si>
    <t>Client 257</t>
  </si>
  <si>
    <t>Client 258</t>
  </si>
  <si>
    <t>Client 259</t>
  </si>
  <si>
    <t>Client 260</t>
  </si>
  <si>
    <t>Client 261</t>
  </si>
  <si>
    <t>Client 262</t>
  </si>
  <si>
    <t>Client 263</t>
  </si>
  <si>
    <t>Client 264</t>
  </si>
  <si>
    <t>Client 265</t>
  </si>
  <si>
    <t>Client 266</t>
  </si>
  <si>
    <t>Client 267</t>
  </si>
  <si>
    <t>Client 268</t>
  </si>
  <si>
    <t>Client 269</t>
  </si>
  <si>
    <t>Client 270</t>
  </si>
  <si>
    <t>Client 271</t>
  </si>
  <si>
    <t>Client 272</t>
  </si>
  <si>
    <t>Client 273</t>
  </si>
  <si>
    <t>Client 274</t>
  </si>
  <si>
    <t>Client 275</t>
  </si>
  <si>
    <t>Client 276</t>
  </si>
  <si>
    <t>Client 277</t>
  </si>
  <si>
    <t>Client 278</t>
  </si>
  <si>
    <t>Client 279</t>
  </si>
  <si>
    <t>Client 280</t>
  </si>
  <si>
    <t>Client 281</t>
  </si>
  <si>
    <t>Client 282</t>
  </si>
  <si>
    <t>Client 283</t>
  </si>
  <si>
    <t>Client 284</t>
  </si>
  <si>
    <t>Client 285</t>
  </si>
  <si>
    <t>Client 286</t>
  </si>
  <si>
    <t>Client 287</t>
  </si>
  <si>
    <t>Client 288</t>
  </si>
  <si>
    <t>Client 289</t>
  </si>
  <si>
    <t>Client 290</t>
  </si>
  <si>
    <t>Client 291</t>
  </si>
  <si>
    <t>Client 292</t>
  </si>
  <si>
    <t>Client 293</t>
  </si>
  <si>
    <t>Client 294</t>
  </si>
  <si>
    <t>Client 295</t>
  </si>
  <si>
    <t>Client 296</t>
  </si>
  <si>
    <t>Client 297</t>
  </si>
  <si>
    <t>Client 298</t>
  </si>
  <si>
    <t>Client 299</t>
  </si>
  <si>
    <t>Client 300</t>
  </si>
  <si>
    <t>Client 301</t>
  </si>
  <si>
    <t>Client 302</t>
  </si>
  <si>
    <t>Client 303</t>
  </si>
  <si>
    <t>Client 304</t>
  </si>
  <si>
    <t>Client 305</t>
  </si>
  <si>
    <t>Client 306</t>
  </si>
  <si>
    <t>Client 307</t>
  </si>
  <si>
    <t>Client 308</t>
  </si>
  <si>
    <t>Client 309</t>
  </si>
  <si>
    <t>Client 310</t>
  </si>
  <si>
    <t>Client 311</t>
  </si>
  <si>
    <t>Client 312</t>
  </si>
  <si>
    <t>Client 313</t>
  </si>
  <si>
    <t>Client 314</t>
  </si>
  <si>
    <t>Client 315</t>
  </si>
  <si>
    <t>Client 316</t>
  </si>
  <si>
    <t>Client 317</t>
  </si>
  <si>
    <t>Client 318</t>
  </si>
  <si>
    <t>Client 319</t>
  </si>
  <si>
    <t>Client 320</t>
  </si>
  <si>
    <t>Client 321</t>
  </si>
  <si>
    <t>Client 322</t>
  </si>
  <si>
    <t>Client 323</t>
  </si>
  <si>
    <t>Client 324</t>
  </si>
  <si>
    <t>Client 325</t>
  </si>
  <si>
    <t>Client 326</t>
  </si>
  <si>
    <t>Client 327</t>
  </si>
  <si>
    <t>Client 328</t>
  </si>
  <si>
    <t>Client 329</t>
  </si>
  <si>
    <t>Client 330</t>
  </si>
  <si>
    <t>Client 331</t>
  </si>
  <si>
    <t>Client 332</t>
  </si>
  <si>
    <t>Client 333</t>
  </si>
  <si>
    <t>Client 334</t>
  </si>
  <si>
    <t>Client 335</t>
  </si>
  <si>
    <t>Client 336</t>
  </si>
  <si>
    <t>Client 337</t>
  </si>
  <si>
    <t>Client 338</t>
  </si>
  <si>
    <t>Client 339</t>
  </si>
  <si>
    <t>Client 340</t>
  </si>
  <si>
    <t>Client 341</t>
  </si>
  <si>
    <t>Client 342</t>
  </si>
  <si>
    <t>Sdiff</t>
  </si>
  <si>
    <t>Gebruikte Sdiff</t>
  </si>
  <si>
    <t>98102451</t>
  </si>
  <si>
    <t>73730718</t>
  </si>
  <si>
    <t>22220987</t>
  </si>
  <si>
    <t>Pluryn Hoenderloo Groep</t>
  </si>
  <si>
    <t>Opdidakt</t>
  </si>
  <si>
    <t>Max Ernst GGZ</t>
  </si>
  <si>
    <t>Orthopedagogen &amp; Jeugdpsychologenpraktijk van Oene</t>
  </si>
  <si>
    <t>Psychologenpraktijk Putten</t>
  </si>
  <si>
    <t>Parnassia</t>
  </si>
  <si>
    <t>Januari tm juni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</si>
</sst>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18" x14ac:knownFonts="1">
    <font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Verdana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rgb="FF003442"/>
      <name val="Calibri"/>
      <family val="2"/>
    </font>
    <font>
      <b/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Verdana"/>
      <family val="2"/>
    </font>
    <font>
      <sz val="12"/>
      <color rgb="FF003442"/>
      <name val="Calibri"/>
      <family val="2"/>
    </font>
    <font>
      <sz val="12"/>
      <color rgb="FF00344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/>
      <right/>
      <top style="thin">
        <color theme="4" tint="0.399914548173467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 style="thin">
        <color theme="4" tint="0.39988402966399123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88402966399123"/>
      </right>
      <top style="thin">
        <color theme="4" tint="0.39994506668294322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02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0" fillId="0" borderId="0" xfId="0" applyFont="1"/>
    <xf numFmtId="0" fontId="3" fillId="2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2" fillId="0" borderId="0" xfId="0" applyFont="1"/>
    <xf numFmtId="0" fontId="5" fillId="7" borderId="0" xfId="0" applyFont="1" applyFill="1"/>
    <xf numFmtId="0" fontId="9" fillId="3" borderId="0" xfId="0" applyFont="1" applyFill="1"/>
    <xf numFmtId="0" fontId="10" fillId="0" borderId="0" xfId="0" applyFont="1" applyFill="1" applyProtection="1">
      <protection locked="0"/>
    </xf>
    <xf numFmtId="0" fontId="10" fillId="5" borderId="0" xfId="0" applyFont="1" applyFill="1" applyProtection="1">
      <protection locked="0"/>
    </xf>
    <xf numFmtId="0" fontId="13" fillId="2" borderId="0" xfId="0" applyFont="1" applyFill="1"/>
    <xf numFmtId="0" fontId="9" fillId="4" borderId="0" xfId="0" applyFont="1" applyFill="1"/>
    <xf numFmtId="164" fontId="3" fillId="2" borderId="0" xfId="1" applyNumberFormat="1" applyFont="1" applyFill="1"/>
    <xf numFmtId="0" fontId="14" fillId="2" borderId="0" xfId="0" applyFont="1" applyFill="1"/>
    <xf numFmtId="0" fontId="10" fillId="8" borderId="0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 applyProtection="1">
      <alignment horizontal="right"/>
      <protection locked="0"/>
    </xf>
    <xf numFmtId="0" fontId="16" fillId="6" borderId="0" xfId="0" applyFont="1" applyFill="1" applyBorder="1" applyAlignment="1">
      <alignment horizontal="left" vertical="center" readingOrder="1"/>
    </xf>
    <xf numFmtId="0" fontId="11" fillId="6" borderId="0" xfId="0" applyFont="1" applyFill="1" applyBorder="1" applyAlignment="1">
      <alignment horizontal="left" vertical="center" wrapText="1" readingOrder="1"/>
    </xf>
    <xf numFmtId="0" fontId="11" fillId="6" borderId="0" xfId="0" applyFont="1" applyFill="1" applyBorder="1" applyAlignment="1" applyProtection="1">
      <alignment horizontal="right" vertical="center" wrapText="1"/>
      <protection locked="0"/>
    </xf>
    <xf numFmtId="0" fontId="9" fillId="8" borderId="0" xfId="0" applyFont="1" applyFill="1" applyBorder="1"/>
    <xf numFmtId="0" fontId="12" fillId="8" borderId="0" xfId="0" applyFont="1" applyFill="1" applyBorder="1"/>
    <xf numFmtId="0" fontId="12" fillId="8" borderId="0" xfId="0" applyFont="1" applyFill="1" applyBorder="1" applyAlignment="1" applyProtection="1">
      <alignment horizontal="right"/>
      <protection locked="0"/>
    </xf>
    <xf numFmtId="0" fontId="6" fillId="6" borderId="4" xfId="0" applyFont="1" applyFill="1" applyBorder="1" applyAlignment="1">
      <alignment horizontal="center" wrapText="1"/>
    </xf>
    <xf numFmtId="0" fontId="6" fillId="6" borderId="6" xfId="0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left"/>
    </xf>
    <xf numFmtId="3" fontId="0" fillId="6" borderId="4" xfId="0" applyNumberFormat="1" applyFont="1" applyFill="1" applyBorder="1" applyAlignment="1" applyProtection="1">
      <alignment horizontal="center"/>
      <protection locked="0"/>
    </xf>
    <xf numFmtId="0" fontId="6" fillId="6" borderId="4" xfId="0" applyFont="1" applyFill="1" applyBorder="1" applyAlignment="1">
      <alignment horizontal="left"/>
    </xf>
    <xf numFmtId="0" fontId="6" fillId="6" borderId="4" xfId="0" applyFont="1" applyFill="1" applyBorder="1" applyAlignment="1">
      <alignment horizontal="center"/>
    </xf>
    <xf numFmtId="164" fontId="0" fillId="6" borderId="4" xfId="0" applyNumberFormat="1" applyFont="1" applyFill="1" applyBorder="1" applyAlignment="1" applyProtection="1">
      <alignment horizontal="center"/>
      <protection locked="0"/>
    </xf>
    <xf numFmtId="0" fontId="10" fillId="8" borderId="0" xfId="0" applyFont="1" applyFill="1" applyBorder="1" applyAlignment="1">
      <alignment horizontal="right"/>
    </xf>
    <xf numFmtId="0" fontId="16" fillId="6" borderId="0" xfId="0" applyFont="1" applyFill="1" applyBorder="1" applyAlignment="1">
      <alignment horizontal="right" vertical="center" readingOrder="1"/>
    </xf>
    <xf numFmtId="165" fontId="6" fillId="6" borderId="4" xfId="0" applyNumberFormat="1" applyFont="1" applyFill="1" applyBorder="1" applyAlignment="1">
      <alignment horizontal="center" wrapText="1"/>
    </xf>
    <xf numFmtId="164" fontId="6" fillId="6" borderId="4" xfId="1" applyNumberFormat="1" applyFont="1" applyFill="1" applyBorder="1" applyAlignment="1">
      <alignment horizontal="center" wrapText="1"/>
    </xf>
    <xf numFmtId="0" fontId="6" fillId="6" borderId="1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0" fillId="8" borderId="0" xfId="0" applyFont="1" applyFill="1" applyBorder="1" applyAlignment="1" applyProtection="1">
      <alignment horizontal="right"/>
      <protection locked="0"/>
    </xf>
    <xf numFmtId="0" fontId="9" fillId="8" borderId="0" xfId="0" applyFont="1" applyFill="1" applyBorder="1" applyAlignment="1" applyProtection="1">
      <alignment horizontal="right"/>
      <protection locked="0"/>
    </xf>
    <xf numFmtId="0" fontId="6" fillId="6" borderId="4" xfId="0" quotePrefix="1" applyFont="1" applyFill="1" applyBorder="1" applyAlignment="1">
      <alignment horizontal="center"/>
    </xf>
    <xf numFmtId="0" fontId="6" fillId="6" borderId="4" xfId="0" quotePrefix="1" applyFont="1" applyFill="1" applyBorder="1" applyAlignment="1">
      <alignment horizontal="center" wrapText="1"/>
    </xf>
    <xf numFmtId="0" fontId="10" fillId="5" borderId="0" xfId="0" applyFont="1" applyFill="1" applyProtection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Border="1"/>
    <xf numFmtId="0" fontId="15" fillId="0" borderId="1" xfId="0" applyFont="1" applyBorder="1"/>
    <xf numFmtId="0" fontId="0" fillId="0" borderId="16" xfId="0" applyBorder="1"/>
    <xf numFmtId="0" fontId="6" fillId="6" borderId="17" xfId="0" applyFont="1" applyFill="1" applyBorder="1" applyAlignment="1">
      <alignment horizontal="center" wrapText="1"/>
    </xf>
    <xf numFmtId="164" fontId="6" fillId="6" borderId="6" xfId="1" applyNumberFormat="1" applyFont="1" applyFill="1" applyBorder="1" applyAlignment="1">
      <alignment horizontal="center" wrapText="1"/>
    </xf>
    <xf numFmtId="166" fontId="0" fillId="6" borderId="4" xfId="0" applyNumberFormat="1" applyFont="1" applyFill="1" applyBorder="1" applyAlignment="1" applyProtection="1">
      <alignment horizontal="center"/>
      <protection locked="0"/>
    </xf>
    <xf numFmtId="0" fontId="16" fillId="6" borderId="0" xfId="0" applyFont="1" applyFill="1" applyBorder="1" applyAlignment="1" applyProtection="1">
      <alignment horizontal="right" vertical="center" readingOrder="1"/>
      <protection locked="0"/>
    </xf>
    <xf numFmtId="164" fontId="0" fillId="6" borderId="4" xfId="1" applyNumberFormat="1" applyFont="1" applyFill="1" applyBorder="1" applyAlignment="1" applyProtection="1">
      <alignment horizontal="center"/>
      <protection locked="0"/>
    </xf>
    <xf numFmtId="0" fontId="15" fillId="0" borderId="2" xfId="0" applyFont="1" applyBorder="1"/>
    <xf numFmtId="0" fontId="0" fillId="0" borderId="3" xfId="0" applyBorder="1"/>
    <xf numFmtId="0" fontId="17" fillId="6" borderId="0" xfId="0" applyFont="1" applyFill="1" applyBorder="1" applyAlignment="1" applyProtection="1">
      <alignment horizontal="right" vertical="center" readingOrder="1"/>
      <protection locked="0"/>
    </xf>
    <xf numFmtId="0" fontId="17" fillId="6" borderId="0" xfId="0" applyFont="1" applyFill="1" applyBorder="1" applyAlignment="1" applyProtection="1">
      <alignment horizontal="right" vertical="center" wrapText="1" readingOrder="1"/>
      <protection locked="0"/>
    </xf>
    <xf numFmtId="2" fontId="10" fillId="8" borderId="0" xfId="0" applyNumberFormat="1" applyFont="1" applyFill="1" applyBorder="1" applyAlignment="1" applyProtection="1">
      <alignment horizontal="right"/>
    </xf>
    <xf numFmtId="2" fontId="17" fillId="6" borderId="0" xfId="0" applyNumberFormat="1" applyFont="1" applyFill="1" applyBorder="1" applyAlignment="1" applyProtection="1">
      <alignment horizontal="right" vertical="center" wrapText="1"/>
    </xf>
    <xf numFmtId="164" fontId="6" fillId="6" borderId="15" xfId="1" applyNumberFormat="1" applyFont="1" applyFill="1" applyBorder="1" applyAlignment="1">
      <alignment horizontal="left" wrapText="1"/>
    </xf>
    <xf numFmtId="164" fontId="6" fillId="6" borderId="18" xfId="1" applyNumberFormat="1" applyFont="1" applyFill="1" applyBorder="1" applyAlignment="1">
      <alignment horizontal="left" wrapText="1"/>
    </xf>
    <xf numFmtId="164" fontId="6" fillId="6" borderId="7" xfId="1" applyNumberFormat="1" applyFont="1" applyFill="1" applyBorder="1" applyAlignment="1">
      <alignment horizontal="center" wrapText="1"/>
    </xf>
    <xf numFmtId="164" fontId="6" fillId="6" borderId="19" xfId="1" applyNumberFormat="1" applyFont="1" applyFill="1" applyBorder="1" applyAlignment="1">
      <alignment horizontal="left" wrapText="1"/>
    </xf>
    <xf numFmtId="164" fontId="6" fillId="6" borderId="13" xfId="1" applyNumberFormat="1" applyFont="1" applyFill="1" applyBorder="1" applyAlignment="1">
      <alignment horizontal="left" wrapText="1"/>
    </xf>
    <xf numFmtId="164" fontId="6" fillId="6" borderId="17" xfId="1" applyNumberFormat="1" applyFont="1" applyFill="1" applyBorder="1" applyAlignment="1">
      <alignment horizontal="left" wrapText="1"/>
    </xf>
    <xf numFmtId="164" fontId="6" fillId="6" borderId="20" xfId="1" applyNumberFormat="1" applyFont="1" applyFill="1" applyBorder="1" applyAlignment="1">
      <alignment horizontal="left" wrapText="1"/>
    </xf>
    <xf numFmtId="164" fontId="6" fillId="6" borderId="15" xfId="1" applyNumberFormat="1" applyFont="1" applyFill="1" applyBorder="1" applyAlignment="1">
      <alignment horizontal="center" wrapText="1"/>
    </xf>
    <xf numFmtId="0" fontId="6" fillId="6" borderId="14" xfId="0" applyFont="1" applyFill="1" applyBorder="1" applyAlignment="1">
      <alignment horizontal="left" wrapText="1"/>
    </xf>
    <xf numFmtId="0" fontId="6" fillId="6" borderId="21" xfId="0" applyFont="1" applyFill="1" applyBorder="1" applyAlignment="1">
      <alignment horizontal="left" wrapText="1"/>
    </xf>
    <xf numFmtId="0" fontId="0" fillId="0" borderId="3" xfId="0" applyFont="1" applyFill="1" applyBorder="1"/>
    <xf numFmtId="0" fontId="0" fillId="0" borderId="2" xfId="0" applyBorder="1"/>
    <xf numFmtId="0" fontId="6" fillId="6" borderId="14" xfId="0" applyFont="1" applyFill="1" applyBorder="1" applyAlignment="1">
      <alignment horizontal="left"/>
    </xf>
    <xf numFmtId="0" fontId="6" fillId="6" borderId="8" xfId="0" applyFont="1" applyFill="1" applyBorder="1" applyAlignment="1">
      <alignment horizontal="left"/>
    </xf>
    <xf numFmtId="0" fontId="6" fillId="6" borderId="8" xfId="0" applyFont="1" applyFill="1" applyBorder="1" applyAlignment="1">
      <alignment horizontal="left" wrapText="1"/>
    </xf>
    <xf numFmtId="0" fontId="6" fillId="6" borderId="22" xfId="0" applyFont="1" applyFill="1" applyBorder="1" applyAlignment="1">
      <alignment horizontal="left" wrapText="1"/>
    </xf>
    <xf numFmtId="164" fontId="6" fillId="6" borderId="17" xfId="1" applyNumberFormat="1" applyFont="1" applyFill="1" applyBorder="1" applyAlignment="1">
      <alignment horizontal="center"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/>
    <xf numFmtId="0" fontId="1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wrapText="1"/>
    </xf>
    <xf numFmtId="0" fontId="15" fillId="0" borderId="0" xfId="0" applyFont="1" applyBorder="1"/>
    <xf numFmtId="0" fontId="0" fillId="9" borderId="0" xfId="0" applyFill="1" applyBorder="1"/>
    <xf numFmtId="0" fontId="0" fillId="9" borderId="1" xfId="0" applyFill="1" applyBorder="1"/>
    <xf numFmtId="0" fontId="6" fillId="6" borderId="6" xfId="0" applyFont="1" applyFill="1" applyBorder="1" applyAlignment="1">
      <alignment horizontal="left" wrapText="1"/>
    </xf>
    <xf numFmtId="0" fontId="0" fillId="0" borderId="6" xfId="0" applyBorder="1" applyAlignment="1">
      <alignment horizontal="left"/>
    </xf>
    <xf numFmtId="0" fontId="6" fillId="6" borderId="8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6" fillId="6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/>
    </xf>
    <xf numFmtId="0" fontId="6" fillId="6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6" fillId="6" borderId="13" xfId="0" applyFont="1" applyFill="1" applyBorder="1" applyAlignment="1">
      <alignment horizontal="left"/>
    </xf>
    <xf numFmtId="0" fontId="0" fillId="0" borderId="14" xfId="0" applyBorder="1" applyAlignment="1"/>
    <xf numFmtId="0" fontId="0" fillId="0" borderId="15" xfId="0" applyBorder="1" applyAlignment="1"/>
    <xf numFmtId="0" fontId="6" fillId="6" borderId="10" xfId="0" applyFont="1" applyFill="1" applyBorder="1" applyAlignment="1">
      <alignment horizontal="left"/>
    </xf>
    <xf numFmtId="0" fontId="0" fillId="0" borderId="11" xfId="0" applyBorder="1" applyAlignment="1"/>
    <xf numFmtId="0" fontId="0" fillId="0" borderId="12" xfId="0" applyBorder="1" applyAlignment="1"/>
    <xf numFmtId="0" fontId="9" fillId="4" borderId="0" xfId="0" applyFont="1" applyFill="1" applyAlignment="1"/>
    <xf numFmtId="0" fontId="0" fillId="0" borderId="0" xfId="0" applyAlignment="1"/>
  </cellXfs>
  <cellStyles count="2">
    <cellStyle name="Procent" xfId="1" builtinId="5"/>
    <cellStyle name="Standaard" xfId="0" builtinId="0"/>
  </cellStyles>
  <dxfs count="13">
    <dxf>
      <fill>
        <patternFill>
          <bgColor rgb="FFFA6C50"/>
        </patternFill>
      </fill>
    </dxf>
    <dxf>
      <fill>
        <patternFill>
          <bgColor theme="9" tint="0.39994506668294322"/>
        </patternFill>
      </fill>
    </dxf>
    <dxf>
      <fill>
        <patternFill>
          <bgColor rgb="FFFA6C50"/>
        </patternFill>
      </fill>
    </dxf>
    <dxf>
      <fill>
        <patternFill>
          <bgColor theme="9" tint="0.39994506668294322"/>
        </patternFill>
      </fill>
    </dxf>
    <dxf>
      <fill>
        <patternFill>
          <bgColor rgb="FFFA6C50"/>
        </patternFill>
      </fill>
    </dxf>
    <dxf>
      <fill>
        <patternFill>
          <bgColor theme="9" tint="0.39994506668294322"/>
        </patternFill>
      </fill>
    </dxf>
    <dxf>
      <fill>
        <patternFill>
          <bgColor rgb="FFFA6C50"/>
        </patternFill>
      </fill>
    </dxf>
    <dxf>
      <fill>
        <patternFill>
          <bgColor theme="9" tint="0.39994506668294322"/>
        </patternFill>
      </fill>
    </dxf>
    <dxf>
      <fill>
        <patternFill>
          <bgColor rgb="FFFA6C50"/>
        </patternFill>
      </fill>
    </dxf>
    <dxf>
      <fill>
        <patternFill>
          <bgColor theme="9" tint="0.39994506668294322"/>
        </patternFill>
      </fill>
    </dxf>
    <dxf>
      <fill>
        <patternFill>
          <bgColor rgb="FFFA6C50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A6C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600075</xdr:colOff>
      <xdr:row>38</xdr:row>
      <xdr:rowOff>28575</xdr:rowOff>
    </xdr:from>
    <xdr:ext cx="184731" cy="264560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0075" y="6705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nl-NL" sz="1100"/>
        </a:p>
      </xdr:txBody>
    </xdr:sp>
    <xdr:clientData/>
  </xdr:oneCellAnchor>
  <xdr:twoCellAnchor>
    <xdr:from>
      <xdr:col>0</xdr:col>
      <xdr:colOff>676275</xdr:colOff>
      <xdr:row>22</xdr:row>
      <xdr:rowOff>28575</xdr:rowOff>
    </xdr:from>
    <xdr:to>
      <xdr:col>3</xdr:col>
      <xdr:colOff>495300</xdr:colOff>
      <xdr:row>34</xdr:row>
      <xdr:rowOff>19050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76275" y="4114800"/>
          <a:ext cx="6048375" cy="1933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/>
            <a:t>Instructies Algemeen (alle indicatoren)</a:t>
          </a:r>
        </a:p>
        <a:p>
          <a:endParaRPr lang="nl-NL" sz="1100"/>
        </a:p>
        <a:p>
          <a:r>
            <a:rPr lang="nl-NL" sz="1100"/>
            <a:t>1. De antwoorden en % die worden opgeleverd moeten worden gelieerd aan de totale respons per indicator.</a:t>
          </a:r>
          <a:endParaRPr lang="nl-NL" sz="1100">
            <a:solidFill>
              <a:srgbClr val="FF0000"/>
            </a:solidFill>
          </a:endParaRPr>
        </a:p>
        <a:p>
          <a:r>
            <a:rPr lang="nl-NL" sz="1100"/>
            <a:t>2. Respons moet worden verdeeld naar type informant: ouder of jeugdige of ouder en jeugdige. </a:t>
          </a:r>
        </a:p>
        <a:p>
          <a:r>
            <a:rPr lang="nl-NL" sz="1100"/>
            <a:t>3. We spreken over afgesloten trajecten; we hebben het dan over behandelplannen. Dat is bijna altijd synoniem met een client. Als trajecten lastig zijn aan te leveren kan </a:t>
          </a:r>
          <a:r>
            <a:rPr lang="nl-NL" sz="1100">
              <a:solidFill>
                <a:sysClr val="windowText" lastClr="000000"/>
              </a:solidFill>
            </a:rPr>
            <a:t>per product </a:t>
          </a:r>
          <a:r>
            <a:rPr lang="nl-NL" sz="1100"/>
            <a:t>worden aangeleverd. </a:t>
          </a:r>
        </a:p>
        <a:p>
          <a:r>
            <a:rPr lang="nl-NL" sz="1100"/>
            <a:t>4. Bij elke indicator staat een rekenmodule die u kunt gebruiken voor de</a:t>
          </a:r>
          <a:r>
            <a:rPr lang="nl-NL" sz="1100" baseline="0"/>
            <a:t> invulling (maar dit hoeft niet).</a:t>
          </a:r>
        </a:p>
        <a:p>
          <a:r>
            <a:rPr lang="nl-NL" sz="1100" baseline="0"/>
            <a:t>5. In de controlelijst hierboven verschijnt bij elke indicator compleet als alles is ingevuld.</a:t>
          </a:r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437030</xdr:colOff>
      <xdr:row>16</xdr:row>
      <xdr:rowOff>179294</xdr:rowOff>
    </xdr:from>
    <xdr:to>
      <xdr:col>5</xdr:col>
      <xdr:colOff>885265</xdr:colOff>
      <xdr:row>23</xdr:row>
      <xdr:rowOff>11206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37030" y="3384176"/>
          <a:ext cx="7810500" cy="12326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 b="1" i="1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Toelichting:</a:t>
          </a:r>
        </a:p>
        <a:p>
          <a:endParaRPr lang="nl-NL" sz="1100" b="1" i="1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l-NL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Zwaardere hulp</a:t>
          </a:r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betekent: Het percentage cliënten dat een </a:t>
          </a:r>
          <a:r>
            <a:rPr lang="nl-NL" sz="1100" b="0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zelfde soort </a:t>
          </a:r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 zwaardere hulp nodig heeft. </a:t>
          </a:r>
        </a:p>
        <a:p>
          <a:r>
            <a:rPr lang="nl-NL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Lichtere hulp </a:t>
          </a:r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betekent: Het percentage cliënten dat het met een lichtere vorm van hulp goed redt. </a:t>
          </a:r>
          <a:r>
            <a:rPr lang="nl-NL"/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geen hulp</a:t>
          </a:r>
          <a:r>
            <a:rPr lang="nl-N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betekent: Het percentage cliënten dat geen verdere hulp nodig heeft.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="1" i="1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hernieuwde hulp</a:t>
          </a:r>
          <a:r>
            <a:rPr lang="nl-N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betekent: Het percentage cliënten dat verwacht later nog eens om hulp te zullen aankloppen.</a:t>
          </a:r>
          <a:endParaRPr lang="nl-N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156881</xdr:colOff>
      <xdr:row>18</xdr:row>
      <xdr:rowOff>190498</xdr:rowOff>
    </xdr:from>
    <xdr:to>
      <xdr:col>9</xdr:col>
      <xdr:colOff>493059</xdr:colOff>
      <xdr:row>21</xdr:row>
      <xdr:rowOff>78442</xdr:rowOff>
    </xdr:to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9054352" y="3552263"/>
          <a:ext cx="4975413" cy="481855"/>
        </a:xfrm>
        <a:prstGeom prst="rect">
          <a:avLst/>
        </a:prstGeom>
        <a:solidFill>
          <a:schemeClr val="lt1"/>
        </a:solidFill>
        <a:ln w="9525" cmpd="sng">
          <a:solidFill>
            <a:schemeClr val="accent1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Sdiff = standaardmeetfout * wortel2</a:t>
          </a:r>
        </a:p>
        <a:p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Standaardmeetfout = Standaarddeviatie / wortel (1 – betrouwbaarheidscoefficient)</a:t>
          </a:r>
        </a:p>
        <a:p>
          <a:endParaRPr lang="nl-N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roject\Regio%20Jeugdhulp%20FV\G7%20bovenregionale%20samenwerking%20JZ\2017%20Monitoring\Uitvraag%20naar%20regios%20Q1\Zorgaanbieders\Entrea\Entrea%20Uitvraag%20bovenregionale%20jeugd%20Q1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"/>
      <sheetName val="VF7"/>
      <sheetName val="Crisisbed"/>
      <sheetName val="Ambulante spoedzorg"/>
      <sheetName val="toelichtingen"/>
      <sheetName val="Invul instructies"/>
      <sheetName val="LIJST"/>
      <sheetName val="Totaal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Achterhoek</v>
          </cell>
        </row>
        <row r="2">
          <cell r="A2" t="str">
            <v>Arnhem</v>
          </cell>
        </row>
        <row r="3">
          <cell r="A3" t="str">
            <v>Food Valley</v>
          </cell>
        </row>
        <row r="4">
          <cell r="A4" t="str">
            <v>Midden IJssel Oost Veluwe</v>
          </cell>
        </row>
        <row r="5">
          <cell r="A5" t="str">
            <v>Noord Veluwe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D35"/>
  <sheetViews>
    <sheetView tabSelected="1" workbookViewId="0">
      <selection activeCell="C4" sqref="C4"/>
    </sheetView>
  </sheetViews>
  <sheetFormatPr defaultColWidth="0" defaultRowHeight="12.75" zeroHeight="1" x14ac:dyDescent="0.2"/>
  <cols>
    <col min="1" max="1" width="9" customWidth="1"/>
    <col min="2" max="2" width="43.375" customWidth="1"/>
    <col min="3" max="3" width="29.375" customWidth="1"/>
    <col min="4" max="4" width="9" customWidth="1"/>
    <col min="5" max="16384" width="9" hidden="1"/>
  </cols>
  <sheetData>
    <row r="1" spans="1:4" ht="15" x14ac:dyDescent="0.25">
      <c r="A1" s="1"/>
      <c r="B1" s="1"/>
      <c r="C1" s="1"/>
      <c r="D1" s="1"/>
    </row>
    <row r="2" spans="1:4" ht="15.75" x14ac:dyDescent="0.25">
      <c r="A2" s="1"/>
      <c r="B2" s="8" t="s">
        <v>0</v>
      </c>
      <c r="C2" s="9" t="s">
        <v>154</v>
      </c>
      <c r="D2" s="1"/>
    </row>
    <row r="3" spans="1:4" ht="15.75" x14ac:dyDescent="0.25">
      <c r="A3" s="1"/>
      <c r="B3" s="8" t="s">
        <v>103</v>
      </c>
      <c r="C3" s="42" t="str">
        <f>_xlfn.IFNA(INDEX(Lijsten!$B$2:$B$43,MATCH(C2,Lijsten!$A$2:$A$43,0)),"")</f>
        <v/>
      </c>
      <c r="D3" s="1"/>
    </row>
    <row r="4" spans="1:4" ht="15.75" x14ac:dyDescent="0.25">
      <c r="A4" s="1"/>
      <c r="B4" s="8" t="s">
        <v>1</v>
      </c>
      <c r="C4" s="42" t="str">
        <f>'1 Uitval van clienten'!C10</f>
        <v>Januari tm juni 2020</v>
      </c>
      <c r="D4" s="1"/>
    </row>
    <row r="5" spans="1:4" ht="15.75" x14ac:dyDescent="0.25">
      <c r="A5" s="1"/>
      <c r="B5" s="8" t="s">
        <v>104</v>
      </c>
      <c r="C5" s="10"/>
      <c r="D5" s="1"/>
    </row>
    <row r="6" spans="1:4" ht="15.75" x14ac:dyDescent="0.25">
      <c r="A6" s="1"/>
      <c r="B6" s="8" t="s">
        <v>108</v>
      </c>
      <c r="C6" s="10"/>
      <c r="D6" s="1"/>
    </row>
    <row r="7" spans="1:4" ht="15.75" x14ac:dyDescent="0.25">
      <c r="A7" s="1"/>
      <c r="B7" s="8" t="s">
        <v>105</v>
      </c>
      <c r="C7" s="10"/>
      <c r="D7" s="1"/>
    </row>
    <row r="8" spans="1:4" ht="15.75" x14ac:dyDescent="0.25">
      <c r="A8" s="1"/>
      <c r="B8" s="8" t="s">
        <v>106</v>
      </c>
      <c r="C8" s="10"/>
      <c r="D8" s="1"/>
    </row>
    <row r="9" spans="1:4" ht="15.75" x14ac:dyDescent="0.25">
      <c r="A9" s="1"/>
      <c r="B9" s="8" t="s">
        <v>107</v>
      </c>
      <c r="C9" s="10"/>
      <c r="D9" s="1"/>
    </row>
    <row r="10" spans="1:4" ht="15" x14ac:dyDescent="0.25">
      <c r="A10" s="1"/>
      <c r="B10" s="1"/>
      <c r="C10" s="1"/>
      <c r="D10" s="1"/>
    </row>
    <row r="11" spans="1:4" x14ac:dyDescent="0.2">
      <c r="A11" s="45"/>
      <c r="B11" s="45"/>
      <c r="C11" s="45"/>
      <c r="D11" s="45"/>
    </row>
    <row r="12" spans="1:4" x14ac:dyDescent="0.2">
      <c r="A12" s="45"/>
      <c r="B12" s="45"/>
      <c r="C12" s="45"/>
      <c r="D12" s="45"/>
    </row>
    <row r="13" spans="1:4" x14ac:dyDescent="0.2">
      <c r="A13" s="80"/>
      <c r="B13" s="45"/>
      <c r="C13" s="45"/>
      <c r="D13" s="45"/>
    </row>
    <row r="14" spans="1:4" x14ac:dyDescent="0.2">
      <c r="A14" s="45"/>
      <c r="B14" s="45"/>
      <c r="C14" s="45"/>
      <c r="D14" s="45"/>
    </row>
    <row r="15" spans="1:4" x14ac:dyDescent="0.2">
      <c r="A15" s="45"/>
      <c r="B15" s="81" t="s">
        <v>26</v>
      </c>
      <c r="C15" s="45"/>
      <c r="D15" s="45"/>
    </row>
    <row r="16" spans="1:4" x14ac:dyDescent="0.2">
      <c r="A16" s="45"/>
      <c r="B16" s="45" t="s">
        <v>109</v>
      </c>
      <c r="C16" s="45" t="str">
        <f>IF(C2&lt;&gt;"Maak een keuze",IF(AND(C4&lt;&gt;"",C5&lt;&gt;"",C7&lt;&gt;"",C8&lt;&gt;"",C9&lt;&gt;""),"Compleet","Incompleet"),"Incompleet")</f>
        <v>Incompleet</v>
      </c>
      <c r="D16" s="45"/>
    </row>
    <row r="17" spans="1:4" x14ac:dyDescent="0.2">
      <c r="A17" s="45"/>
      <c r="B17" s="45" t="s">
        <v>27</v>
      </c>
      <c r="C17" s="45" t="str">
        <f>IF(AND('1 Uitval van clienten'!D10&lt;&gt;"",'1 Uitval van clienten'!E10&lt;&gt;"",'1 Uitval van clienten'!F10&lt;&gt;"",'1 Uitval van clienten'!G10&lt;&gt;"",'1 Uitval van clienten'!H10&lt;&gt;"",'1 Uitval van clienten'!I10&lt;&gt;""),"Compleet","Incompleet")</f>
        <v>Incompleet</v>
      </c>
      <c r="D17" s="45"/>
    </row>
    <row r="18" spans="1:4" x14ac:dyDescent="0.2">
      <c r="A18" s="45"/>
      <c r="B18" s="45" t="s">
        <v>126</v>
      </c>
      <c r="C18" s="45" t="str">
        <f>IF(AND('2 tevredenheid cliënt'!D10&lt;&gt;"",'2 tevredenheid cliënt'!E10&lt;&gt;"",'2 tevredenheid cliënt'!F10&lt;&gt;"",'2 tevredenheid cliënt'!G10&lt;&gt;"",'2 tevredenheid cliënt'!H10&lt;&gt;"",'2 tevredenheid cliënt'!I10&lt;&gt;"",'2 tevredenheid cliënt'!J10&lt;&gt;"",'2 tevredenheid cliënt'!K10&lt;&gt;""),"Compleet","Incompleet")</f>
        <v>Incompleet</v>
      </c>
      <c r="D18" s="45"/>
    </row>
    <row r="19" spans="1:4" x14ac:dyDescent="0.2">
      <c r="A19" s="45"/>
      <c r="B19" s="45" t="s">
        <v>127</v>
      </c>
      <c r="C19" s="45" t="str">
        <f>IF(AND('3a doelrealisatie zonder hulp'!D10&lt;&gt;"",'3a doelrealisatie zonder hulp'!E10&lt;&gt;"",'3a doelrealisatie zonder hulp'!F10&lt;&gt;"",'3a doelrealisatie zonder hulp'!G10&lt;&gt;"",'3a doelrealisatie zonder hulp'!H10&lt;&gt;"",'3a doelrealisatie zonder hulp'!I10&lt;&gt;"",'3a doelrealisatie zonder hulp'!J10&lt;&gt;"",'3a doelrealisatie zonder hulp'!K10&lt;&gt;"",'3a doelrealisatie zonder hulp'!L10&lt;&gt;""),"Compleet","Incompleet")</f>
        <v>Incompleet</v>
      </c>
      <c r="D19" s="45"/>
    </row>
    <row r="20" spans="1:4" ht="25.5" x14ac:dyDescent="0.2">
      <c r="A20" s="45"/>
      <c r="B20" s="82" t="s">
        <v>128</v>
      </c>
      <c r="C20" s="45" t="str">
        <f>IF(AND('3b doelrealisatie afname proble'!D10&lt;&gt;"",'3b doelrealisatie afname proble'!E10&lt;&gt;"",'3b doelrealisatie afname proble'!F10&lt;&gt;"",'3b doelrealisatie afname proble'!G10&lt;&gt;"",'3b doelrealisatie afname proble'!H10&lt;&gt;"",'3b doelrealisatie afname proble'!I10&lt;&gt;"",'3b doelrealisatie afname proble'!J10&lt;&gt;"",'3b doelrealisatie afname proble'!K10&lt;&gt;"",'3b doelrealisatie afname proble'!L10&lt;&gt;"",'3b doelrealisatie afname proble'!M10&lt;&gt;""),"Compleet","Incompleet")</f>
        <v>Incompleet</v>
      </c>
      <c r="D20" s="45"/>
    </row>
    <row r="21" spans="1:4" x14ac:dyDescent="0.2">
      <c r="A21" s="45"/>
      <c r="B21" s="45" t="s">
        <v>129</v>
      </c>
      <c r="C21" s="45" t="str">
        <f>IF(AND('3C doelrealisatie doelen gereal'!D10&lt;&gt;"",'3C doelrealisatie doelen gereal'!E10&lt;&gt;"",'3C doelrealisatie doelen gereal'!F10&lt;&gt;"",'3C doelrealisatie doelen gereal'!G10&lt;&gt;"",'3C doelrealisatie doelen gereal'!H10&lt;&gt;"",'3C doelrealisatie doelen gereal'!I10&lt;&gt;"",'3C doelrealisatie doelen gereal'!J10&lt;&gt;"",'3C doelrealisatie doelen gereal'!K10&lt;&gt;"",'3C doelrealisatie doelen gereal'!L10&lt;&gt;""),"Compleet","Incompleet")</f>
        <v>Incompleet</v>
      </c>
      <c r="D21" s="45"/>
    </row>
    <row r="22" spans="1:4" x14ac:dyDescent="0.2">
      <c r="A22" s="45"/>
      <c r="B22" s="45"/>
      <c r="C22" s="45"/>
      <c r="D22" s="45"/>
    </row>
    <row r="23" spans="1:4" x14ac:dyDescent="0.2">
      <c r="A23" s="45"/>
      <c r="B23" s="45"/>
      <c r="C23" s="45"/>
      <c r="D23" s="45"/>
    </row>
    <row r="24" spans="1:4" x14ac:dyDescent="0.2">
      <c r="A24" s="45"/>
      <c r="B24" s="45"/>
      <c r="C24" s="45"/>
      <c r="D24" s="45"/>
    </row>
    <row r="25" spans="1:4" x14ac:dyDescent="0.2">
      <c r="A25" s="45"/>
      <c r="B25" s="45"/>
      <c r="C25" s="45"/>
      <c r="D25" s="45"/>
    </row>
    <row r="26" spans="1:4" x14ac:dyDescent="0.2">
      <c r="A26" s="45"/>
      <c r="B26" s="45"/>
      <c r="C26" s="45"/>
      <c r="D26" s="45"/>
    </row>
    <row r="27" spans="1:4" x14ac:dyDescent="0.2">
      <c r="A27" s="45"/>
      <c r="B27" s="45"/>
      <c r="C27" s="45"/>
      <c r="D27" s="45"/>
    </row>
    <row r="28" spans="1:4" x14ac:dyDescent="0.2">
      <c r="A28" s="45"/>
      <c r="B28" s="45"/>
      <c r="C28" s="45"/>
      <c r="D28" s="45"/>
    </row>
    <row r="29" spans="1:4" x14ac:dyDescent="0.2">
      <c r="A29" s="45"/>
      <c r="B29" s="45"/>
      <c r="C29" s="45"/>
      <c r="D29" s="45"/>
    </row>
    <row r="30" spans="1:4" x14ac:dyDescent="0.2">
      <c r="A30" s="45"/>
      <c r="B30" s="45"/>
      <c r="C30" s="45"/>
      <c r="D30" s="45"/>
    </row>
    <row r="31" spans="1:4" x14ac:dyDescent="0.2">
      <c r="A31" s="45"/>
      <c r="B31" s="45"/>
      <c r="C31" s="45"/>
      <c r="D31" s="45"/>
    </row>
    <row r="32" spans="1:4" x14ac:dyDescent="0.2">
      <c r="A32" s="45"/>
      <c r="B32" s="45"/>
      <c r="C32" s="45"/>
      <c r="D32" s="45"/>
    </row>
    <row r="33" spans="1:4" x14ac:dyDescent="0.2">
      <c r="A33" s="45"/>
      <c r="B33" s="45"/>
      <c r="C33" s="45"/>
      <c r="D33" s="45"/>
    </row>
    <row r="34" spans="1:4" x14ac:dyDescent="0.2">
      <c r="A34" s="45"/>
      <c r="B34" s="45"/>
      <c r="C34" s="45"/>
      <c r="D34" s="45"/>
    </row>
    <row r="35" spans="1:4" x14ac:dyDescent="0.2">
      <c r="A35" s="45"/>
      <c r="B35" s="45"/>
      <c r="C35" s="45"/>
      <c r="D35" s="45"/>
    </row>
  </sheetData>
  <sheetProtection selectLockedCells="1"/>
  <conditionalFormatting sqref="C2">
    <cfRule type="cellIs" dxfId="12" priority="17" operator="equal">
      <formula>"Maak en keuze"</formula>
    </cfRule>
  </conditionalFormatting>
  <conditionalFormatting sqref="C16">
    <cfRule type="cellIs" dxfId="11" priority="15" operator="equal">
      <formula>"Compleet"</formula>
    </cfRule>
    <cfRule type="cellIs" dxfId="10" priority="16" operator="equal">
      <formula>"Incompleet"</formula>
    </cfRule>
  </conditionalFormatting>
  <conditionalFormatting sqref="C17">
    <cfRule type="cellIs" dxfId="9" priority="13" operator="equal">
      <formula>"Compleet"</formula>
    </cfRule>
    <cfRule type="cellIs" dxfId="8" priority="14" operator="equal">
      <formula>"Incompleet"</formula>
    </cfRule>
  </conditionalFormatting>
  <conditionalFormatting sqref="C18">
    <cfRule type="cellIs" dxfId="7" priority="11" operator="equal">
      <formula>"Compleet"</formula>
    </cfRule>
    <cfRule type="cellIs" dxfId="6" priority="12" operator="equal">
      <formula>"Incompleet"</formula>
    </cfRule>
  </conditionalFormatting>
  <conditionalFormatting sqref="C20">
    <cfRule type="cellIs" dxfId="5" priority="3" operator="equal">
      <formula>"Compleet"</formula>
    </cfRule>
    <cfRule type="cellIs" dxfId="4" priority="4" operator="equal">
      <formula>"Incompleet"</formula>
    </cfRule>
  </conditionalFormatting>
  <conditionalFormatting sqref="C19">
    <cfRule type="cellIs" dxfId="3" priority="5" operator="equal">
      <formula>"Compleet"</formula>
    </cfRule>
    <cfRule type="cellIs" dxfId="2" priority="6" operator="equal">
      <formula>"Incompleet"</formula>
    </cfRule>
  </conditionalFormatting>
  <conditionalFormatting sqref="C21">
    <cfRule type="cellIs" dxfId="1" priority="1" operator="equal">
      <formula>"Compleet"</formula>
    </cfRule>
    <cfRule type="cellIs" dxfId="0" priority="2" operator="equal">
      <formula>"Incompleet"</formula>
    </cfRule>
  </conditionalFormatting>
  <dataValidations count="1">
    <dataValidation errorTitle="Kies uw regio" promptTitle="MAAK EEN KEUZE" sqref="C3:C9" xr:uid="{00000000-0002-0000-0000-000000000000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Title="Kies uw regio" promptTitle="MAAK EEN KEUZE" xr:uid="{00000000-0002-0000-0000-000002000000}">
          <x14:formula1>
            <xm:f>Lijsten!$A$2:$A$43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/>
  <dimension ref="A1:I29"/>
  <sheetViews>
    <sheetView zoomScale="85" zoomScaleNormal="85" workbookViewId="0">
      <selection activeCell="I21" sqref="I21"/>
    </sheetView>
  </sheetViews>
  <sheetFormatPr defaultColWidth="0" defaultRowHeight="12.75" zeroHeight="1" x14ac:dyDescent="0.2"/>
  <cols>
    <col min="1" max="1" width="9" style="45" customWidth="1"/>
    <col min="2" max="2" width="13.875" style="45" customWidth="1"/>
    <col min="3" max="3" width="31.375" style="45" customWidth="1"/>
    <col min="4" max="6" width="24.625" style="45" customWidth="1"/>
    <col min="7" max="9" width="24.625" customWidth="1"/>
    <col min="10" max="16384" width="9" hidden="1"/>
  </cols>
  <sheetData>
    <row r="1" spans="1:9" ht="15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ht="15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5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21" x14ac:dyDescent="0.35">
      <c r="A4" s="1"/>
      <c r="B4" s="12" t="s">
        <v>0</v>
      </c>
      <c r="C4" s="12" t="str">
        <f>IF('Algemene gegevens'!$C$2&lt;&gt;"Maak een keuze",'Algemene gegevens'!$C$2,"")</f>
        <v/>
      </c>
      <c r="D4" s="2"/>
      <c r="E4" s="2"/>
      <c r="F4" s="2"/>
      <c r="G4" s="2"/>
      <c r="H4" s="2"/>
      <c r="I4" s="2"/>
    </row>
    <row r="5" spans="1:9" ht="15.75" x14ac:dyDescent="0.25">
      <c r="A5" s="1"/>
      <c r="B5" s="12" t="s">
        <v>2</v>
      </c>
      <c r="C5" s="12" t="s">
        <v>3</v>
      </c>
      <c r="D5" s="1"/>
      <c r="E5" s="1"/>
      <c r="F5" s="1"/>
      <c r="G5" s="1"/>
      <c r="H5" s="1"/>
      <c r="I5" s="1"/>
    </row>
    <row r="6" spans="1:9" ht="15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31.5" x14ac:dyDescent="0.25">
      <c r="A7" s="1"/>
      <c r="B7" s="1"/>
      <c r="C7" s="1"/>
      <c r="D7" s="88" t="s">
        <v>119</v>
      </c>
      <c r="E7" s="86" t="s">
        <v>24</v>
      </c>
      <c r="F7" s="87"/>
      <c r="G7" s="87"/>
      <c r="H7" s="87"/>
      <c r="I7" s="25" t="s">
        <v>25</v>
      </c>
    </row>
    <row r="8" spans="1:9" ht="15.75" x14ac:dyDescent="0.25">
      <c r="A8" s="1"/>
      <c r="B8" s="1"/>
      <c r="C8" s="1"/>
      <c r="D8" s="89"/>
      <c r="E8" s="27" t="s">
        <v>8</v>
      </c>
      <c r="F8" s="27" t="s">
        <v>9</v>
      </c>
      <c r="G8" s="27" t="s">
        <v>14</v>
      </c>
      <c r="H8" s="26" t="s">
        <v>15</v>
      </c>
      <c r="I8" s="26" t="s">
        <v>4</v>
      </c>
    </row>
    <row r="9" spans="1:9" ht="15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ht="15.75" x14ac:dyDescent="0.25">
      <c r="A10" s="1"/>
      <c r="B10" s="1"/>
      <c r="C10" s="5" t="s">
        <v>508</v>
      </c>
      <c r="D10" s="28"/>
      <c r="E10" s="28"/>
      <c r="F10" s="28"/>
      <c r="G10" s="28"/>
      <c r="H10" s="28"/>
      <c r="I10" s="31" t="str">
        <f>I28</f>
        <v/>
      </c>
    </row>
    <row r="11" spans="1:9" ht="15" x14ac:dyDescent="0.25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43"/>
      <c r="B12" s="43"/>
      <c r="C12" s="43"/>
      <c r="D12" s="43"/>
      <c r="E12" s="43"/>
      <c r="F12" s="43"/>
      <c r="G12" s="43"/>
      <c r="H12" s="44"/>
      <c r="I12" s="44"/>
    </row>
    <row r="13" spans="1:9" x14ac:dyDescent="0.2">
      <c r="G13" s="45"/>
      <c r="H13" s="45"/>
      <c r="I13" s="45"/>
    </row>
    <row r="14" spans="1:9" x14ac:dyDescent="0.2">
      <c r="G14" s="45"/>
      <c r="H14" s="45"/>
      <c r="I14" s="45"/>
    </row>
    <row r="15" spans="1:9" x14ac:dyDescent="0.2">
      <c r="G15" s="45"/>
      <c r="H15" s="45"/>
      <c r="I15" s="45"/>
    </row>
    <row r="16" spans="1:9" x14ac:dyDescent="0.2">
      <c r="G16" s="45"/>
      <c r="H16" s="45"/>
      <c r="I16" s="45"/>
    </row>
    <row r="17" spans="7:9" x14ac:dyDescent="0.2">
      <c r="G17" s="45"/>
      <c r="H17" s="45"/>
      <c r="I17" s="45"/>
    </row>
    <row r="18" spans="7:9" ht="15.75" x14ac:dyDescent="0.25">
      <c r="G18" s="14" t="s">
        <v>151</v>
      </c>
      <c r="H18" s="11"/>
      <c r="I18" s="11"/>
    </row>
    <row r="19" spans="7:9" ht="15" x14ac:dyDescent="0.2">
      <c r="G19" s="46"/>
      <c r="H19" s="45"/>
      <c r="I19" s="45"/>
    </row>
    <row r="20" spans="7:9" ht="15.75" x14ac:dyDescent="0.25">
      <c r="G20" s="14" t="s">
        <v>110</v>
      </c>
      <c r="H20" s="11"/>
      <c r="I20" s="14" t="s">
        <v>111</v>
      </c>
    </row>
    <row r="21" spans="7:9" ht="15.75" x14ac:dyDescent="0.25">
      <c r="G21" s="15" t="s">
        <v>112</v>
      </c>
      <c r="H21" s="16"/>
      <c r="I21" s="17"/>
    </row>
    <row r="22" spans="7:9" ht="15.75" x14ac:dyDescent="0.2">
      <c r="G22" s="18" t="s">
        <v>113</v>
      </c>
      <c r="H22" s="19"/>
      <c r="I22" s="20"/>
    </row>
    <row r="23" spans="7:9" ht="15.75" x14ac:dyDescent="0.25">
      <c r="G23" s="21" t="s">
        <v>114</v>
      </c>
      <c r="H23" s="22"/>
      <c r="I23" s="23"/>
    </row>
    <row r="24" spans="7:9" ht="15.75" x14ac:dyDescent="0.2">
      <c r="G24" s="18" t="s">
        <v>115</v>
      </c>
      <c r="H24" s="19"/>
      <c r="I24" s="20"/>
    </row>
    <row r="25" spans="7:9" ht="15.75" x14ac:dyDescent="0.25">
      <c r="G25" s="15" t="s">
        <v>116</v>
      </c>
      <c r="H25" s="16"/>
      <c r="I25" s="17"/>
    </row>
    <row r="26" spans="7:9" ht="15.75" x14ac:dyDescent="0.25">
      <c r="G26" s="14" t="s">
        <v>117</v>
      </c>
      <c r="H26" s="11"/>
      <c r="I26" s="1" t="str">
        <f>IF(SUM(I21:I25)&lt;&gt;0,SUM(I21:I25),"")</f>
        <v/>
      </c>
    </row>
    <row r="27" spans="7:9" ht="15" x14ac:dyDescent="0.2">
      <c r="G27" s="46"/>
      <c r="H27" s="45"/>
      <c r="I27" s="45"/>
    </row>
    <row r="28" spans="7:9" ht="15.75" x14ac:dyDescent="0.25">
      <c r="G28" s="14" t="s">
        <v>118</v>
      </c>
      <c r="H28" s="11"/>
      <c r="I28" s="13" t="str">
        <f>IFERROR((I23/I26)*100%,"")</f>
        <v/>
      </c>
    </row>
    <row r="29" spans="7:9" x14ac:dyDescent="0.2"/>
  </sheetData>
  <sheetProtection sheet="1" selectLockedCells="1"/>
  <mergeCells count="2">
    <mergeCell ref="E7:H7"/>
    <mergeCell ref="D7:D8"/>
  </mergeCells>
  <dataValidations count="1">
    <dataValidation type="whole" allowBlank="1" showInputMessage="1" showErrorMessage="1" sqref="D9" xr:uid="{00000000-0002-0000-0100-000000000000}">
      <formula1>0</formula1>
      <formula2>9999999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4"/>
  <dimension ref="A1:K361"/>
  <sheetViews>
    <sheetView zoomScale="85" zoomScaleNormal="85" workbookViewId="0">
      <selection activeCell="D10" sqref="D10"/>
    </sheetView>
  </sheetViews>
  <sheetFormatPr defaultColWidth="0" defaultRowHeight="12.75" zeroHeight="1" x14ac:dyDescent="0.2"/>
  <cols>
    <col min="1" max="1" width="9" customWidth="1"/>
    <col min="2" max="2" width="13.75" customWidth="1"/>
    <col min="3" max="3" width="31.5" customWidth="1"/>
    <col min="4" max="4" width="24.75" customWidth="1"/>
    <col min="5" max="11" width="20.375" customWidth="1"/>
    <col min="12" max="16384" width="9" hidden="1"/>
  </cols>
  <sheetData>
    <row r="1" spans="1:11" ht="15" x14ac:dyDescent="0.25">
      <c r="A1" s="1"/>
      <c r="B1" s="1"/>
      <c r="C1" s="1"/>
      <c r="D1" s="1"/>
      <c r="E1" s="4"/>
      <c r="F1" s="4"/>
      <c r="G1" s="4"/>
      <c r="H1" s="4"/>
      <c r="I1" s="4"/>
      <c r="J1" s="1"/>
      <c r="K1" s="4"/>
    </row>
    <row r="2" spans="1:11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21" x14ac:dyDescent="0.35">
      <c r="A4" s="1"/>
      <c r="B4" s="12" t="s">
        <v>0</v>
      </c>
      <c r="C4" s="12" t="str">
        <f>IF('Algemene gegevens'!$C$2&lt;&gt;"Maak een keuze",'Algemene gegevens'!$C$2,"")</f>
        <v/>
      </c>
      <c r="D4" s="2"/>
      <c r="E4" s="2"/>
      <c r="F4" s="2"/>
      <c r="G4" s="2"/>
      <c r="H4" s="2"/>
      <c r="I4" s="2"/>
      <c r="J4" s="2"/>
      <c r="K4" s="2"/>
    </row>
    <row r="5" spans="1:11" ht="15.75" x14ac:dyDescent="0.25">
      <c r="A5" s="1"/>
      <c r="B5" s="12" t="s">
        <v>2</v>
      </c>
      <c r="C5" s="12" t="s">
        <v>5</v>
      </c>
      <c r="D5" s="1"/>
      <c r="E5" s="1"/>
      <c r="F5" s="1"/>
      <c r="G5" s="1"/>
      <c r="H5" s="1"/>
      <c r="I5" s="1"/>
      <c r="J5" s="1"/>
      <c r="K5" s="1"/>
    </row>
    <row r="6" spans="1:11" ht="15" x14ac:dyDescent="0.25">
      <c r="A6" s="1"/>
      <c r="B6" s="1"/>
      <c r="C6" s="1"/>
      <c r="D6" s="1"/>
      <c r="E6" s="4"/>
      <c r="F6" s="4"/>
      <c r="G6" s="4"/>
      <c r="H6" s="4"/>
      <c r="I6" s="4"/>
      <c r="J6" s="1"/>
      <c r="K6" s="4"/>
    </row>
    <row r="7" spans="1:11" ht="15.75" x14ac:dyDescent="0.25">
      <c r="A7" s="1"/>
      <c r="B7" s="1"/>
      <c r="C7" s="1"/>
      <c r="D7" s="92" t="s">
        <v>119</v>
      </c>
      <c r="E7" s="90" t="s">
        <v>24</v>
      </c>
      <c r="F7" s="91"/>
      <c r="G7" s="91"/>
      <c r="H7" s="91"/>
      <c r="I7" s="94" t="s">
        <v>23</v>
      </c>
      <c r="J7" s="95"/>
      <c r="K7" s="96"/>
    </row>
    <row r="8" spans="1:11" ht="31.5" x14ac:dyDescent="0.25">
      <c r="A8" s="1"/>
      <c r="B8" s="1"/>
      <c r="C8" s="1"/>
      <c r="D8" s="93"/>
      <c r="E8" s="29" t="s">
        <v>8</v>
      </c>
      <c r="F8" s="29" t="s">
        <v>9</v>
      </c>
      <c r="G8" s="29" t="s">
        <v>14</v>
      </c>
      <c r="H8" s="30" t="s">
        <v>15</v>
      </c>
      <c r="I8" s="24" t="s">
        <v>6</v>
      </c>
      <c r="J8" s="24" t="s">
        <v>122</v>
      </c>
      <c r="K8" s="24" t="s">
        <v>121</v>
      </c>
    </row>
    <row r="9" spans="1:11" ht="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5.75" x14ac:dyDescent="0.25">
      <c r="A10" s="1"/>
      <c r="B10" s="1"/>
      <c r="C10" s="5" t="str">
        <f>'1 Uitval van clienten'!C10</f>
        <v>Januari tm juni 2020</v>
      </c>
      <c r="D10" s="28"/>
      <c r="E10" s="28"/>
      <c r="F10" s="28"/>
      <c r="G10" s="28"/>
      <c r="H10" s="28"/>
      <c r="I10" s="50" t="str">
        <f>K18</f>
        <v/>
      </c>
      <c r="J10" s="31" t="str">
        <f>K19</f>
        <v/>
      </c>
      <c r="K10" s="31" t="str">
        <f>K20</f>
        <v/>
      </c>
    </row>
    <row r="11" spans="1:11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2">
      <c r="A12" s="43"/>
      <c r="B12" s="43"/>
      <c r="C12" s="43"/>
      <c r="D12" s="43"/>
      <c r="E12" s="44"/>
      <c r="F12" s="44"/>
      <c r="G12" s="44"/>
      <c r="H12" s="44"/>
      <c r="I12" s="44"/>
      <c r="J12" s="45"/>
      <c r="K12" s="45"/>
    </row>
    <row r="13" spans="1:11" x14ac:dyDescent="0.2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 ht="15.75" x14ac:dyDescent="0.25">
      <c r="A15" s="45"/>
      <c r="B15" s="45"/>
      <c r="C15" s="45"/>
      <c r="D15" s="45"/>
      <c r="E15" s="45"/>
      <c r="F15" s="45"/>
      <c r="G15" s="14" t="s">
        <v>150</v>
      </c>
      <c r="H15" s="14"/>
      <c r="I15" s="45"/>
      <c r="J15" s="45"/>
      <c r="K15" s="45"/>
    </row>
    <row r="16" spans="1:11" ht="15" x14ac:dyDescent="0.2">
      <c r="A16" s="45"/>
      <c r="B16" s="45"/>
      <c r="C16" s="45"/>
      <c r="D16" s="45"/>
      <c r="E16" s="45"/>
      <c r="F16" s="45"/>
      <c r="G16" s="45"/>
      <c r="H16" s="46"/>
      <c r="I16" s="45"/>
      <c r="J16" s="45"/>
      <c r="K16" s="45"/>
    </row>
    <row r="17" spans="1:11" ht="15.75" x14ac:dyDescent="0.25">
      <c r="A17" s="45"/>
      <c r="B17" s="45"/>
      <c r="C17" s="45"/>
      <c r="D17" s="45"/>
      <c r="E17" s="45"/>
      <c r="F17" s="45"/>
      <c r="G17" s="14" t="s">
        <v>138</v>
      </c>
      <c r="H17" s="14" t="s">
        <v>120</v>
      </c>
      <c r="I17" s="45"/>
      <c r="J17" s="11"/>
      <c r="K17" s="14"/>
    </row>
    <row r="18" spans="1:11" ht="31.5" x14ac:dyDescent="0.25">
      <c r="A18" s="45"/>
      <c r="B18" s="45"/>
      <c r="C18" s="45"/>
      <c r="D18" s="45"/>
      <c r="E18" s="45"/>
      <c r="F18" s="45"/>
      <c r="G18" s="32">
        <v>1</v>
      </c>
      <c r="H18" s="38"/>
      <c r="I18" s="45"/>
      <c r="J18" s="36" t="s">
        <v>6</v>
      </c>
      <c r="K18" s="34" t="str">
        <f>IFERROR(AVERAGE($H$18:$H$360),"")</f>
        <v/>
      </c>
    </row>
    <row r="19" spans="1:11" ht="31.5" x14ac:dyDescent="0.25">
      <c r="A19" s="45"/>
      <c r="B19" s="45"/>
      <c r="C19" s="45"/>
      <c r="D19" s="45"/>
      <c r="E19" s="45"/>
      <c r="F19" s="45"/>
      <c r="G19" s="33">
        <v>2</v>
      </c>
      <c r="H19" s="51"/>
      <c r="I19" s="45"/>
      <c r="J19" s="36" t="s">
        <v>7</v>
      </c>
      <c r="K19" s="35" t="str">
        <f>IF(H18&lt;&gt;"",COUNTIF($H$18:$H$360,"&gt;=8")/COUNTIF($H$18:$H$360,"&gt;0"),"")</f>
        <v/>
      </c>
    </row>
    <row r="20" spans="1:11" ht="31.5" x14ac:dyDescent="0.25">
      <c r="A20" s="45"/>
      <c r="B20" s="45"/>
      <c r="C20" s="45"/>
      <c r="D20" s="45"/>
      <c r="E20" s="45"/>
      <c r="F20" s="45"/>
      <c r="G20" s="32">
        <v>3</v>
      </c>
      <c r="H20" s="38"/>
      <c r="I20" s="47"/>
      <c r="J20" s="48" t="s">
        <v>121</v>
      </c>
      <c r="K20" s="49" t="str">
        <f>IF(H18&lt;&gt;"",COUNTIF($H$18:$H$360,"&lt;=4")/COUNTIF($H$18:$H$360,"&gt;0"),"")</f>
        <v/>
      </c>
    </row>
    <row r="21" spans="1:11" ht="15.75" x14ac:dyDescent="0.2">
      <c r="A21" s="45"/>
      <c r="B21" s="45"/>
      <c r="C21" s="45"/>
      <c r="D21" s="45"/>
      <c r="E21" s="45"/>
      <c r="F21" s="45"/>
      <c r="G21" s="33">
        <v>4</v>
      </c>
      <c r="H21" s="51"/>
      <c r="I21" s="45"/>
      <c r="J21" s="45"/>
      <c r="K21" s="45"/>
    </row>
    <row r="22" spans="1:11" ht="15.75" x14ac:dyDescent="0.25">
      <c r="A22" s="45"/>
      <c r="B22" s="45"/>
      <c r="C22" s="45"/>
      <c r="D22" s="45"/>
      <c r="E22" s="45"/>
      <c r="F22" s="45"/>
      <c r="G22" s="32">
        <v>5</v>
      </c>
      <c r="H22" s="38"/>
      <c r="I22" s="45"/>
      <c r="J22" s="45"/>
      <c r="K22" s="45"/>
    </row>
    <row r="23" spans="1:11" ht="15.75" x14ac:dyDescent="0.2">
      <c r="A23" s="45"/>
      <c r="B23" s="45"/>
      <c r="C23" s="45"/>
      <c r="D23" s="45"/>
      <c r="E23" s="45"/>
      <c r="F23" s="45"/>
      <c r="G23" s="33">
        <v>6</v>
      </c>
      <c r="H23" s="51"/>
      <c r="I23" s="45"/>
      <c r="J23" s="45"/>
      <c r="K23" s="45"/>
    </row>
    <row r="24" spans="1:11" ht="15.75" x14ac:dyDescent="0.25">
      <c r="A24" s="45"/>
      <c r="B24" s="45"/>
      <c r="C24" s="45"/>
      <c r="D24" s="45"/>
      <c r="E24" s="45"/>
      <c r="F24" s="45"/>
      <c r="G24" s="32">
        <v>7</v>
      </c>
      <c r="H24" s="38"/>
      <c r="I24" s="45"/>
      <c r="J24" s="45"/>
      <c r="K24" s="45"/>
    </row>
    <row r="25" spans="1:11" ht="15.75" x14ac:dyDescent="0.2">
      <c r="A25" s="45"/>
      <c r="B25" s="45"/>
      <c r="C25" s="45"/>
      <c r="D25" s="45"/>
      <c r="E25" s="45"/>
      <c r="F25" s="45"/>
      <c r="G25" s="33">
        <v>8</v>
      </c>
      <c r="H25" s="51"/>
      <c r="I25" s="45"/>
      <c r="J25" s="45"/>
      <c r="K25" s="45"/>
    </row>
    <row r="26" spans="1:11" ht="15.75" x14ac:dyDescent="0.25">
      <c r="A26" s="45"/>
      <c r="B26" s="45"/>
      <c r="C26" s="45"/>
      <c r="D26" s="45"/>
      <c r="E26" s="45"/>
      <c r="F26" s="45"/>
      <c r="G26" s="32">
        <v>9</v>
      </c>
      <c r="H26" s="38"/>
      <c r="I26" s="45"/>
      <c r="J26" s="45"/>
      <c r="K26" s="45"/>
    </row>
    <row r="27" spans="1:11" ht="15.75" x14ac:dyDescent="0.2">
      <c r="A27" s="45"/>
      <c r="B27" s="45"/>
      <c r="C27" s="45"/>
      <c r="D27" s="45"/>
      <c r="E27" s="45"/>
      <c r="F27" s="45"/>
      <c r="G27" s="33">
        <v>10</v>
      </c>
      <c r="H27" s="51"/>
      <c r="I27" s="45"/>
      <c r="J27" s="45"/>
      <c r="K27" s="45"/>
    </row>
    <row r="28" spans="1:11" ht="15.75" x14ac:dyDescent="0.25">
      <c r="A28" s="45"/>
      <c r="B28" s="45"/>
      <c r="C28" s="45"/>
      <c r="D28" s="45"/>
      <c r="E28" s="45"/>
      <c r="F28" s="45"/>
      <c r="G28" s="32">
        <v>11</v>
      </c>
      <c r="H28" s="38"/>
      <c r="I28" s="45"/>
      <c r="J28" s="45"/>
      <c r="K28" s="45"/>
    </row>
    <row r="29" spans="1:11" ht="15.75" x14ac:dyDescent="0.2">
      <c r="A29" s="45"/>
      <c r="B29" s="45"/>
      <c r="C29" s="45"/>
      <c r="D29" s="45"/>
      <c r="E29" s="45"/>
      <c r="F29" s="45"/>
      <c r="G29" s="33">
        <v>12</v>
      </c>
      <c r="H29" s="51"/>
      <c r="I29" s="45"/>
      <c r="J29" s="45"/>
      <c r="K29" s="45"/>
    </row>
    <row r="30" spans="1:11" ht="15.75" x14ac:dyDescent="0.25">
      <c r="A30" s="45"/>
      <c r="B30" s="45"/>
      <c r="C30" s="45"/>
      <c r="D30" s="45"/>
      <c r="E30" s="45"/>
      <c r="F30" s="45"/>
      <c r="G30" s="32">
        <v>13</v>
      </c>
      <c r="H30" s="38"/>
      <c r="I30" s="45"/>
      <c r="J30" s="45"/>
      <c r="K30" s="45"/>
    </row>
    <row r="31" spans="1:11" ht="15.75" x14ac:dyDescent="0.2">
      <c r="A31" s="45"/>
      <c r="B31" s="45"/>
      <c r="C31" s="45"/>
      <c r="D31" s="45"/>
      <c r="E31" s="45"/>
      <c r="F31" s="45"/>
      <c r="G31" s="33">
        <v>14</v>
      </c>
      <c r="H31" s="51"/>
      <c r="I31" s="45"/>
      <c r="J31" s="45"/>
      <c r="K31" s="45"/>
    </row>
    <row r="32" spans="1:11" ht="15.75" x14ac:dyDescent="0.25">
      <c r="A32" s="45"/>
      <c r="B32" s="45"/>
      <c r="C32" s="45"/>
      <c r="D32" s="45"/>
      <c r="E32" s="45"/>
      <c r="F32" s="45"/>
      <c r="G32" s="32">
        <v>15</v>
      </c>
      <c r="H32" s="38"/>
      <c r="I32" s="45"/>
      <c r="J32" s="45"/>
      <c r="K32" s="45"/>
    </row>
    <row r="33" spans="1:11" ht="15.75" x14ac:dyDescent="0.2">
      <c r="A33" s="45"/>
      <c r="B33" s="45"/>
      <c r="C33" s="45"/>
      <c r="D33" s="45"/>
      <c r="E33" s="45"/>
      <c r="F33" s="45"/>
      <c r="G33" s="33">
        <v>16</v>
      </c>
      <c r="H33" s="51"/>
      <c r="I33" s="45"/>
      <c r="J33" s="45"/>
      <c r="K33" s="45"/>
    </row>
    <row r="34" spans="1:11" ht="15.75" x14ac:dyDescent="0.25">
      <c r="A34" s="45"/>
      <c r="B34" s="45"/>
      <c r="C34" s="45"/>
      <c r="D34" s="45"/>
      <c r="E34" s="45"/>
      <c r="F34" s="45"/>
      <c r="G34" s="32">
        <v>17</v>
      </c>
      <c r="H34" s="38"/>
      <c r="I34" s="45"/>
      <c r="J34" s="45"/>
      <c r="K34" s="45"/>
    </row>
    <row r="35" spans="1:11" ht="15.75" x14ac:dyDescent="0.2">
      <c r="A35" s="45"/>
      <c r="B35" s="45"/>
      <c r="C35" s="45"/>
      <c r="D35" s="45"/>
      <c r="E35" s="45"/>
      <c r="F35" s="45"/>
      <c r="G35" s="33">
        <v>18</v>
      </c>
      <c r="H35" s="51"/>
      <c r="I35" s="45"/>
      <c r="J35" s="45"/>
      <c r="K35" s="45"/>
    </row>
    <row r="36" spans="1:11" ht="15.75" x14ac:dyDescent="0.25">
      <c r="A36" s="45"/>
      <c r="B36" s="45"/>
      <c r="C36" s="45"/>
      <c r="D36" s="45"/>
      <c r="E36" s="45"/>
      <c r="F36" s="45"/>
      <c r="G36" s="32">
        <v>19</v>
      </c>
      <c r="H36" s="38"/>
      <c r="I36" s="45"/>
      <c r="J36" s="45"/>
      <c r="K36" s="45"/>
    </row>
    <row r="37" spans="1:11" ht="15.75" x14ac:dyDescent="0.2">
      <c r="A37" s="45"/>
      <c r="B37" s="45"/>
      <c r="C37" s="45"/>
      <c r="D37" s="45"/>
      <c r="E37" s="45"/>
      <c r="F37" s="45"/>
      <c r="G37" s="33">
        <v>20</v>
      </c>
      <c r="H37" s="51"/>
      <c r="I37" s="45"/>
      <c r="J37" s="45"/>
      <c r="K37" s="45"/>
    </row>
    <row r="38" spans="1:11" ht="15.75" x14ac:dyDescent="0.25">
      <c r="A38" s="45"/>
      <c r="B38" s="45"/>
      <c r="C38" s="45"/>
      <c r="D38" s="45"/>
      <c r="E38" s="45"/>
      <c r="F38" s="45"/>
      <c r="G38" s="32">
        <v>21</v>
      </c>
      <c r="H38" s="38"/>
      <c r="I38" s="45"/>
      <c r="J38" s="45"/>
      <c r="K38" s="45"/>
    </row>
    <row r="39" spans="1:11" ht="15.75" x14ac:dyDescent="0.2">
      <c r="A39" s="45"/>
      <c r="B39" s="45"/>
      <c r="C39" s="45"/>
      <c r="D39" s="45"/>
      <c r="E39" s="45"/>
      <c r="F39" s="45"/>
      <c r="G39" s="33">
        <v>22</v>
      </c>
      <c r="H39" s="51"/>
      <c r="I39" s="45"/>
      <c r="J39" s="45"/>
      <c r="K39" s="45"/>
    </row>
    <row r="40" spans="1:11" ht="15.75" x14ac:dyDescent="0.25">
      <c r="A40" s="45"/>
      <c r="B40" s="45"/>
      <c r="C40" s="45"/>
      <c r="D40" s="45"/>
      <c r="E40" s="45"/>
      <c r="F40" s="45"/>
      <c r="G40" s="32">
        <v>23</v>
      </c>
      <c r="H40" s="38"/>
      <c r="I40" s="45"/>
      <c r="J40" s="45"/>
      <c r="K40" s="45"/>
    </row>
    <row r="41" spans="1:11" ht="15.75" x14ac:dyDescent="0.2">
      <c r="A41" s="45"/>
      <c r="B41" s="45"/>
      <c r="C41" s="45"/>
      <c r="D41" s="45"/>
      <c r="E41" s="45"/>
      <c r="F41" s="45"/>
      <c r="G41" s="33">
        <v>24</v>
      </c>
      <c r="H41" s="51"/>
      <c r="I41" s="45"/>
      <c r="J41" s="45"/>
      <c r="K41" s="45"/>
    </row>
    <row r="42" spans="1:11" ht="15.75" x14ac:dyDescent="0.25">
      <c r="A42" s="45"/>
      <c r="B42" s="45"/>
      <c r="C42" s="45"/>
      <c r="D42" s="45"/>
      <c r="E42" s="45"/>
      <c r="F42" s="45"/>
      <c r="G42" s="32">
        <v>25</v>
      </c>
      <c r="H42" s="38"/>
      <c r="I42" s="45"/>
      <c r="J42" s="45"/>
      <c r="K42" s="45"/>
    </row>
    <row r="43" spans="1:11" ht="15.75" x14ac:dyDescent="0.2">
      <c r="A43" s="45"/>
      <c r="B43" s="45"/>
      <c r="C43" s="45"/>
      <c r="D43" s="45"/>
      <c r="E43" s="45"/>
      <c r="F43" s="45"/>
      <c r="G43" s="33">
        <v>26</v>
      </c>
      <c r="H43" s="51"/>
      <c r="I43" s="45"/>
      <c r="J43" s="45"/>
      <c r="K43" s="45"/>
    </row>
    <row r="44" spans="1:11" ht="15.75" x14ac:dyDescent="0.25">
      <c r="A44" s="45"/>
      <c r="B44" s="45"/>
      <c r="C44" s="45"/>
      <c r="D44" s="45"/>
      <c r="E44" s="45"/>
      <c r="F44" s="45"/>
      <c r="G44" s="32">
        <v>27</v>
      </c>
      <c r="H44" s="38"/>
      <c r="I44" s="45"/>
      <c r="J44" s="45"/>
      <c r="K44" s="45"/>
    </row>
    <row r="45" spans="1:11" ht="15.75" x14ac:dyDescent="0.2">
      <c r="A45" s="45"/>
      <c r="B45" s="45"/>
      <c r="C45" s="45"/>
      <c r="D45" s="45"/>
      <c r="E45" s="45"/>
      <c r="F45" s="45"/>
      <c r="G45" s="33">
        <v>28</v>
      </c>
      <c r="H45" s="51"/>
      <c r="I45" s="45"/>
      <c r="J45" s="45"/>
      <c r="K45" s="45"/>
    </row>
    <row r="46" spans="1:11" ht="15.75" x14ac:dyDescent="0.25">
      <c r="A46" s="45"/>
      <c r="B46" s="45"/>
      <c r="C46" s="45"/>
      <c r="D46" s="45"/>
      <c r="E46" s="45"/>
      <c r="F46" s="45"/>
      <c r="G46" s="32">
        <v>29</v>
      </c>
      <c r="H46" s="38"/>
      <c r="I46" s="45"/>
      <c r="J46" s="45"/>
      <c r="K46" s="45"/>
    </row>
    <row r="47" spans="1:11" ht="15.75" x14ac:dyDescent="0.2">
      <c r="A47" s="45"/>
      <c r="B47" s="45"/>
      <c r="C47" s="45"/>
      <c r="D47" s="45"/>
      <c r="E47" s="45"/>
      <c r="F47" s="45"/>
      <c r="G47" s="33">
        <v>30</v>
      </c>
      <c r="H47" s="51"/>
      <c r="I47" s="45"/>
      <c r="J47" s="45"/>
      <c r="K47" s="45"/>
    </row>
    <row r="48" spans="1:11" ht="15.75" x14ac:dyDescent="0.25">
      <c r="A48" s="45"/>
      <c r="B48" s="45"/>
      <c r="C48" s="45"/>
      <c r="D48" s="45"/>
      <c r="E48" s="45"/>
      <c r="F48" s="45"/>
      <c r="G48" s="32">
        <v>31</v>
      </c>
      <c r="H48" s="38"/>
      <c r="I48" s="45"/>
      <c r="J48" s="45"/>
      <c r="K48" s="45"/>
    </row>
    <row r="49" spans="1:11" ht="15.75" x14ac:dyDescent="0.2">
      <c r="A49" s="45"/>
      <c r="B49" s="45"/>
      <c r="C49" s="45"/>
      <c r="D49" s="45"/>
      <c r="E49" s="45"/>
      <c r="F49" s="45"/>
      <c r="G49" s="33">
        <v>32</v>
      </c>
      <c r="H49" s="51"/>
      <c r="I49" s="45"/>
      <c r="J49" s="45"/>
      <c r="K49" s="45"/>
    </row>
    <row r="50" spans="1:11" ht="15.75" x14ac:dyDescent="0.25">
      <c r="A50" s="45"/>
      <c r="B50" s="45"/>
      <c r="C50" s="45"/>
      <c r="D50" s="45"/>
      <c r="E50" s="45"/>
      <c r="F50" s="45"/>
      <c r="G50" s="32">
        <v>33</v>
      </c>
      <c r="H50" s="38"/>
      <c r="I50" s="45"/>
      <c r="J50" s="45"/>
      <c r="K50" s="45"/>
    </row>
    <row r="51" spans="1:11" ht="15.75" x14ac:dyDescent="0.2">
      <c r="A51" s="45"/>
      <c r="B51" s="45"/>
      <c r="C51" s="45"/>
      <c r="D51" s="45"/>
      <c r="E51" s="45"/>
      <c r="F51" s="45"/>
      <c r="G51" s="33">
        <v>34</v>
      </c>
      <c r="H51" s="51"/>
      <c r="I51" s="45"/>
      <c r="J51" s="45"/>
      <c r="K51" s="45"/>
    </row>
    <row r="52" spans="1:11" ht="15.75" x14ac:dyDescent="0.25">
      <c r="A52" s="45"/>
      <c r="B52" s="45"/>
      <c r="C52" s="45"/>
      <c r="D52" s="45"/>
      <c r="E52" s="45"/>
      <c r="F52" s="45"/>
      <c r="G52" s="32">
        <v>35</v>
      </c>
      <c r="H52" s="38"/>
      <c r="I52" s="45"/>
      <c r="J52" s="45"/>
      <c r="K52" s="45"/>
    </row>
    <row r="53" spans="1:11" ht="15.75" x14ac:dyDescent="0.2">
      <c r="A53" s="45"/>
      <c r="B53" s="45"/>
      <c r="C53" s="45"/>
      <c r="D53" s="45"/>
      <c r="E53" s="45"/>
      <c r="F53" s="45"/>
      <c r="G53" s="33">
        <v>36</v>
      </c>
      <c r="H53" s="51"/>
      <c r="I53" s="45"/>
      <c r="J53" s="45"/>
      <c r="K53" s="45"/>
    </row>
    <row r="54" spans="1:11" ht="15.75" x14ac:dyDescent="0.25">
      <c r="A54" s="45"/>
      <c r="B54" s="45"/>
      <c r="C54" s="45"/>
      <c r="D54" s="45"/>
      <c r="E54" s="45"/>
      <c r="F54" s="45"/>
      <c r="G54" s="32">
        <v>37</v>
      </c>
      <c r="H54" s="38"/>
      <c r="I54" s="45"/>
      <c r="J54" s="45"/>
      <c r="K54" s="45"/>
    </row>
    <row r="55" spans="1:11" ht="15.75" x14ac:dyDescent="0.2">
      <c r="A55" s="45"/>
      <c r="B55" s="45"/>
      <c r="C55" s="45"/>
      <c r="D55" s="45"/>
      <c r="E55" s="45"/>
      <c r="F55" s="45"/>
      <c r="G55" s="33">
        <v>38</v>
      </c>
      <c r="H55" s="51"/>
      <c r="I55" s="45"/>
      <c r="J55" s="45"/>
      <c r="K55" s="45"/>
    </row>
    <row r="56" spans="1:11" ht="15.75" x14ac:dyDescent="0.25">
      <c r="A56" s="45"/>
      <c r="B56" s="45"/>
      <c r="C56" s="45"/>
      <c r="D56" s="45"/>
      <c r="E56" s="45"/>
      <c r="F56" s="45"/>
      <c r="G56" s="32">
        <v>39</v>
      </c>
      <c r="H56" s="38"/>
      <c r="I56" s="45"/>
      <c r="J56" s="45"/>
      <c r="K56" s="45"/>
    </row>
    <row r="57" spans="1:11" ht="15.75" x14ac:dyDescent="0.2">
      <c r="A57" s="45"/>
      <c r="B57" s="45"/>
      <c r="C57" s="45"/>
      <c r="D57" s="45"/>
      <c r="E57" s="45"/>
      <c r="F57" s="45"/>
      <c r="G57" s="33">
        <v>40</v>
      </c>
      <c r="H57" s="51"/>
      <c r="I57" s="45"/>
      <c r="J57" s="45"/>
      <c r="K57" s="45"/>
    </row>
    <row r="58" spans="1:11" ht="15.75" x14ac:dyDescent="0.25">
      <c r="A58" s="45"/>
      <c r="B58" s="45"/>
      <c r="C58" s="45"/>
      <c r="D58" s="45"/>
      <c r="E58" s="45"/>
      <c r="F58" s="45"/>
      <c r="G58" s="32">
        <v>41</v>
      </c>
      <c r="H58" s="38"/>
      <c r="I58" s="45"/>
      <c r="J58" s="45"/>
      <c r="K58" s="45"/>
    </row>
    <row r="59" spans="1:11" ht="15.75" x14ac:dyDescent="0.2">
      <c r="A59" s="45"/>
      <c r="B59" s="45"/>
      <c r="C59" s="45"/>
      <c r="D59" s="45"/>
      <c r="E59" s="45"/>
      <c r="F59" s="45"/>
      <c r="G59" s="33">
        <v>42</v>
      </c>
      <c r="H59" s="51"/>
      <c r="I59" s="45"/>
      <c r="J59" s="45"/>
      <c r="K59" s="45"/>
    </row>
    <row r="60" spans="1:11" ht="15.75" x14ac:dyDescent="0.25">
      <c r="A60" s="45"/>
      <c r="B60" s="45"/>
      <c r="C60" s="45"/>
      <c r="D60" s="45"/>
      <c r="E60" s="45"/>
      <c r="F60" s="45"/>
      <c r="G60" s="32">
        <v>43</v>
      </c>
      <c r="H60" s="38"/>
      <c r="I60" s="45"/>
      <c r="J60" s="45"/>
      <c r="K60" s="45"/>
    </row>
    <row r="61" spans="1:11" ht="15.75" x14ac:dyDescent="0.2">
      <c r="A61" s="45"/>
      <c r="B61" s="45"/>
      <c r="C61" s="45"/>
      <c r="D61" s="45"/>
      <c r="E61" s="45"/>
      <c r="F61" s="45"/>
      <c r="G61" s="33">
        <v>44</v>
      </c>
      <c r="H61" s="51"/>
      <c r="I61" s="45"/>
      <c r="J61" s="45"/>
      <c r="K61" s="45"/>
    </row>
    <row r="62" spans="1:11" ht="15.75" x14ac:dyDescent="0.25">
      <c r="A62" s="45"/>
      <c r="B62" s="45"/>
      <c r="C62" s="45"/>
      <c r="D62" s="45"/>
      <c r="E62" s="45"/>
      <c r="F62" s="45"/>
      <c r="G62" s="32">
        <v>45</v>
      </c>
      <c r="H62" s="38"/>
      <c r="I62" s="45"/>
      <c r="J62" s="45"/>
      <c r="K62" s="45"/>
    </row>
    <row r="63" spans="1:11" ht="15.75" x14ac:dyDescent="0.2">
      <c r="A63" s="45"/>
      <c r="B63" s="45"/>
      <c r="C63" s="45"/>
      <c r="D63" s="45"/>
      <c r="E63" s="45"/>
      <c r="F63" s="45"/>
      <c r="G63" s="33">
        <v>46</v>
      </c>
      <c r="H63" s="51"/>
      <c r="I63" s="45"/>
      <c r="J63" s="45"/>
      <c r="K63" s="45"/>
    </row>
    <row r="64" spans="1:11" ht="15.75" x14ac:dyDescent="0.25">
      <c r="A64" s="45"/>
      <c r="B64" s="45"/>
      <c r="C64" s="45"/>
      <c r="D64" s="45"/>
      <c r="E64" s="45"/>
      <c r="F64" s="45"/>
      <c r="G64" s="32">
        <v>47</v>
      </c>
      <c r="H64" s="38"/>
      <c r="I64" s="45"/>
      <c r="J64" s="45"/>
      <c r="K64" s="45"/>
    </row>
    <row r="65" spans="1:11" ht="15.75" x14ac:dyDescent="0.2">
      <c r="A65" s="45"/>
      <c r="B65" s="45"/>
      <c r="C65" s="45"/>
      <c r="D65" s="45"/>
      <c r="E65" s="45"/>
      <c r="F65" s="45"/>
      <c r="G65" s="33">
        <v>48</v>
      </c>
      <c r="H65" s="51"/>
      <c r="I65" s="45"/>
      <c r="J65" s="45"/>
      <c r="K65" s="45"/>
    </row>
    <row r="66" spans="1:11" ht="15.75" x14ac:dyDescent="0.25">
      <c r="A66" s="45"/>
      <c r="B66" s="45"/>
      <c r="C66" s="45"/>
      <c r="D66" s="45"/>
      <c r="E66" s="45"/>
      <c r="F66" s="45"/>
      <c r="G66" s="32">
        <v>49</v>
      </c>
      <c r="H66" s="38"/>
      <c r="I66" s="45"/>
      <c r="J66" s="45"/>
      <c r="K66" s="45"/>
    </row>
    <row r="67" spans="1:11" ht="15.75" x14ac:dyDescent="0.2">
      <c r="A67" s="45"/>
      <c r="B67" s="45"/>
      <c r="C67" s="45"/>
      <c r="D67" s="45"/>
      <c r="E67" s="45"/>
      <c r="F67" s="45"/>
      <c r="G67" s="33">
        <v>50</v>
      </c>
      <c r="H67" s="51"/>
      <c r="I67" s="45"/>
      <c r="J67" s="45"/>
      <c r="K67" s="45"/>
    </row>
    <row r="68" spans="1:11" ht="15.75" x14ac:dyDescent="0.25">
      <c r="A68" s="45"/>
      <c r="B68" s="45"/>
      <c r="C68" s="45"/>
      <c r="D68" s="45"/>
      <c r="E68" s="45"/>
      <c r="F68" s="45"/>
      <c r="G68" s="32">
        <v>51</v>
      </c>
      <c r="H68" s="38"/>
      <c r="I68" s="45"/>
      <c r="J68" s="45"/>
      <c r="K68" s="45"/>
    </row>
    <row r="69" spans="1:11" ht="15.75" x14ac:dyDescent="0.2">
      <c r="A69" s="45"/>
      <c r="B69" s="45"/>
      <c r="C69" s="45"/>
      <c r="D69" s="45"/>
      <c r="E69" s="45"/>
      <c r="F69" s="45"/>
      <c r="G69" s="33">
        <v>52</v>
      </c>
      <c r="H69" s="51"/>
      <c r="I69" s="45"/>
      <c r="J69" s="45"/>
      <c r="K69" s="45"/>
    </row>
    <row r="70" spans="1:11" ht="15.75" x14ac:dyDescent="0.25">
      <c r="A70" s="45"/>
      <c r="B70" s="45"/>
      <c r="C70" s="45"/>
      <c r="D70" s="45"/>
      <c r="E70" s="45"/>
      <c r="F70" s="45"/>
      <c r="G70" s="32">
        <v>53</v>
      </c>
      <c r="H70" s="38"/>
      <c r="I70" s="45"/>
      <c r="J70" s="45"/>
      <c r="K70" s="45"/>
    </row>
    <row r="71" spans="1:11" ht="15.75" x14ac:dyDescent="0.2">
      <c r="A71" s="45"/>
      <c r="B71" s="45"/>
      <c r="C71" s="45"/>
      <c r="D71" s="45"/>
      <c r="E71" s="45"/>
      <c r="F71" s="45"/>
      <c r="G71" s="33">
        <v>54</v>
      </c>
      <c r="H71" s="51"/>
      <c r="I71" s="45"/>
      <c r="J71" s="45"/>
      <c r="K71" s="45"/>
    </row>
    <row r="72" spans="1:11" ht="15.75" x14ac:dyDescent="0.25">
      <c r="A72" s="45"/>
      <c r="B72" s="45"/>
      <c r="C72" s="45"/>
      <c r="D72" s="45"/>
      <c r="E72" s="45"/>
      <c r="F72" s="45"/>
      <c r="G72" s="32">
        <v>55</v>
      </c>
      <c r="H72" s="38"/>
      <c r="I72" s="45"/>
      <c r="J72" s="45"/>
      <c r="K72" s="45"/>
    </row>
    <row r="73" spans="1:11" ht="15.75" x14ac:dyDescent="0.2">
      <c r="A73" s="45"/>
      <c r="B73" s="45"/>
      <c r="C73" s="45"/>
      <c r="D73" s="45"/>
      <c r="E73" s="45"/>
      <c r="F73" s="45"/>
      <c r="G73" s="33">
        <v>56</v>
      </c>
      <c r="H73" s="51"/>
      <c r="I73" s="45"/>
      <c r="J73" s="45"/>
      <c r="K73" s="45"/>
    </row>
    <row r="74" spans="1:11" ht="15.75" x14ac:dyDescent="0.25">
      <c r="A74" s="45"/>
      <c r="B74" s="45"/>
      <c r="C74" s="45"/>
      <c r="D74" s="45"/>
      <c r="E74" s="45"/>
      <c r="F74" s="45"/>
      <c r="G74" s="32">
        <v>57</v>
      </c>
      <c r="H74" s="38"/>
      <c r="I74" s="45"/>
      <c r="J74" s="45"/>
      <c r="K74" s="45"/>
    </row>
    <row r="75" spans="1:11" ht="15.75" x14ac:dyDescent="0.2">
      <c r="A75" s="45"/>
      <c r="B75" s="45"/>
      <c r="C75" s="45"/>
      <c r="D75" s="45"/>
      <c r="E75" s="45"/>
      <c r="F75" s="45"/>
      <c r="G75" s="33">
        <v>58</v>
      </c>
      <c r="H75" s="51"/>
      <c r="I75" s="45"/>
      <c r="J75" s="45"/>
      <c r="K75" s="45"/>
    </row>
    <row r="76" spans="1:11" ht="15.75" x14ac:dyDescent="0.25">
      <c r="A76" s="45"/>
      <c r="B76" s="45"/>
      <c r="C76" s="45"/>
      <c r="D76" s="45"/>
      <c r="E76" s="45"/>
      <c r="F76" s="45"/>
      <c r="G76" s="32">
        <v>59</v>
      </c>
      <c r="H76" s="38"/>
      <c r="I76" s="45"/>
      <c r="J76" s="45"/>
      <c r="K76" s="45"/>
    </row>
    <row r="77" spans="1:11" ht="15.75" x14ac:dyDescent="0.2">
      <c r="A77" s="45"/>
      <c r="B77" s="45"/>
      <c r="C77" s="45"/>
      <c r="D77" s="45"/>
      <c r="E77" s="45"/>
      <c r="F77" s="45"/>
      <c r="G77" s="33">
        <v>60</v>
      </c>
      <c r="H77" s="51"/>
      <c r="I77" s="45"/>
      <c r="J77" s="45"/>
      <c r="K77" s="45"/>
    </row>
    <row r="78" spans="1:11" ht="15.75" x14ac:dyDescent="0.25">
      <c r="A78" s="45"/>
      <c r="B78" s="45"/>
      <c r="C78" s="45"/>
      <c r="D78" s="45"/>
      <c r="E78" s="45"/>
      <c r="F78" s="45"/>
      <c r="G78" s="32">
        <v>61</v>
      </c>
      <c r="H78" s="38"/>
      <c r="I78" s="45"/>
      <c r="J78" s="45"/>
      <c r="K78" s="45"/>
    </row>
    <row r="79" spans="1:11" ht="15.75" x14ac:dyDescent="0.2">
      <c r="A79" s="45"/>
      <c r="B79" s="45"/>
      <c r="C79" s="45"/>
      <c r="D79" s="45"/>
      <c r="E79" s="45"/>
      <c r="F79" s="45"/>
      <c r="G79" s="33">
        <v>62</v>
      </c>
      <c r="H79" s="51"/>
      <c r="I79" s="45"/>
      <c r="J79" s="45"/>
      <c r="K79" s="45"/>
    </row>
    <row r="80" spans="1:11" ht="15.75" x14ac:dyDescent="0.25">
      <c r="A80" s="45"/>
      <c r="B80" s="45"/>
      <c r="C80" s="45"/>
      <c r="D80" s="45"/>
      <c r="E80" s="45"/>
      <c r="F80" s="45"/>
      <c r="G80" s="32">
        <v>63</v>
      </c>
      <c r="H80" s="38"/>
      <c r="I80" s="45"/>
      <c r="J80" s="45"/>
      <c r="K80" s="45"/>
    </row>
    <row r="81" spans="1:11" ht="15.75" x14ac:dyDescent="0.2">
      <c r="A81" s="45"/>
      <c r="B81" s="45"/>
      <c r="C81" s="45"/>
      <c r="D81" s="45"/>
      <c r="E81" s="45"/>
      <c r="F81" s="45"/>
      <c r="G81" s="33">
        <v>64</v>
      </c>
      <c r="H81" s="51"/>
      <c r="I81" s="45"/>
      <c r="J81" s="45"/>
      <c r="K81" s="45"/>
    </row>
    <row r="82" spans="1:11" ht="15.75" x14ac:dyDescent="0.25">
      <c r="A82" s="45"/>
      <c r="B82" s="45"/>
      <c r="C82" s="45"/>
      <c r="D82" s="45"/>
      <c r="E82" s="45"/>
      <c r="F82" s="45"/>
      <c r="G82" s="32">
        <v>65</v>
      </c>
      <c r="H82" s="38"/>
      <c r="I82" s="45"/>
      <c r="J82" s="45"/>
      <c r="K82" s="45"/>
    </row>
    <row r="83" spans="1:11" ht="15.75" x14ac:dyDescent="0.2">
      <c r="A83" s="45"/>
      <c r="B83" s="45"/>
      <c r="C83" s="45"/>
      <c r="D83" s="45"/>
      <c r="E83" s="45"/>
      <c r="F83" s="45"/>
      <c r="G83" s="33">
        <v>66</v>
      </c>
      <c r="H83" s="51"/>
      <c r="I83" s="45"/>
      <c r="J83" s="45"/>
      <c r="K83" s="45"/>
    </row>
    <row r="84" spans="1:11" ht="15.75" x14ac:dyDescent="0.25">
      <c r="A84" s="45"/>
      <c r="B84" s="45"/>
      <c r="C84" s="45"/>
      <c r="D84" s="45"/>
      <c r="E84" s="45"/>
      <c r="F84" s="45"/>
      <c r="G84" s="32">
        <v>67</v>
      </c>
      <c r="H84" s="38"/>
      <c r="I84" s="45"/>
      <c r="J84" s="45"/>
      <c r="K84" s="45"/>
    </row>
    <row r="85" spans="1:11" ht="15.75" x14ac:dyDescent="0.2">
      <c r="A85" s="45"/>
      <c r="B85" s="45"/>
      <c r="C85" s="45"/>
      <c r="D85" s="45"/>
      <c r="E85" s="45"/>
      <c r="F85" s="45"/>
      <c r="G85" s="33">
        <v>68</v>
      </c>
      <c r="H85" s="51"/>
      <c r="I85" s="45"/>
      <c r="J85" s="45"/>
      <c r="K85" s="45"/>
    </row>
    <row r="86" spans="1:11" ht="15.75" x14ac:dyDescent="0.25">
      <c r="A86" s="45"/>
      <c r="B86" s="45"/>
      <c r="C86" s="45"/>
      <c r="D86" s="45"/>
      <c r="E86" s="45"/>
      <c r="F86" s="45"/>
      <c r="G86" s="32">
        <v>69</v>
      </c>
      <c r="H86" s="38"/>
      <c r="I86" s="45"/>
      <c r="J86" s="45"/>
      <c r="K86" s="45"/>
    </row>
    <row r="87" spans="1:11" ht="15.75" x14ac:dyDescent="0.2">
      <c r="A87" s="45"/>
      <c r="B87" s="45"/>
      <c r="C87" s="45"/>
      <c r="D87" s="45"/>
      <c r="E87" s="45"/>
      <c r="F87" s="45"/>
      <c r="G87" s="33">
        <v>70</v>
      </c>
      <c r="H87" s="51"/>
      <c r="I87" s="45"/>
      <c r="J87" s="45"/>
      <c r="K87" s="45"/>
    </row>
    <row r="88" spans="1:11" ht="15.75" x14ac:dyDescent="0.25">
      <c r="A88" s="45"/>
      <c r="B88" s="45"/>
      <c r="C88" s="45"/>
      <c r="D88" s="45"/>
      <c r="E88" s="45"/>
      <c r="F88" s="45"/>
      <c r="G88" s="32">
        <v>71</v>
      </c>
      <c r="H88" s="38"/>
      <c r="I88" s="45"/>
      <c r="J88" s="45"/>
      <c r="K88" s="45"/>
    </row>
    <row r="89" spans="1:11" ht="15.75" x14ac:dyDescent="0.2">
      <c r="A89" s="45"/>
      <c r="B89" s="45"/>
      <c r="C89" s="45"/>
      <c r="D89" s="45"/>
      <c r="E89" s="45"/>
      <c r="F89" s="45"/>
      <c r="G89" s="33">
        <v>72</v>
      </c>
      <c r="H89" s="51"/>
      <c r="I89" s="45"/>
      <c r="J89" s="45"/>
      <c r="K89" s="45"/>
    </row>
    <row r="90" spans="1:11" ht="15.75" x14ac:dyDescent="0.25">
      <c r="A90" s="45"/>
      <c r="B90" s="45"/>
      <c r="C90" s="45"/>
      <c r="D90" s="45"/>
      <c r="E90" s="45"/>
      <c r="F90" s="45"/>
      <c r="G90" s="32">
        <v>73</v>
      </c>
      <c r="H90" s="38"/>
      <c r="I90" s="45"/>
      <c r="J90" s="45"/>
      <c r="K90" s="45"/>
    </row>
    <row r="91" spans="1:11" ht="15.75" x14ac:dyDescent="0.2">
      <c r="A91" s="45"/>
      <c r="B91" s="45"/>
      <c r="C91" s="45"/>
      <c r="D91" s="45"/>
      <c r="E91" s="45"/>
      <c r="F91" s="45"/>
      <c r="G91" s="33">
        <v>74</v>
      </c>
      <c r="H91" s="51"/>
      <c r="I91" s="45"/>
      <c r="J91" s="45"/>
      <c r="K91" s="45"/>
    </row>
    <row r="92" spans="1:11" ht="15.75" x14ac:dyDescent="0.25">
      <c r="A92" s="45"/>
      <c r="B92" s="45"/>
      <c r="C92" s="45"/>
      <c r="D92" s="45"/>
      <c r="E92" s="45"/>
      <c r="F92" s="45"/>
      <c r="G92" s="32">
        <v>75</v>
      </c>
      <c r="H92" s="38"/>
      <c r="I92" s="45"/>
      <c r="J92" s="45"/>
      <c r="K92" s="45"/>
    </row>
    <row r="93" spans="1:11" ht="15.75" x14ac:dyDescent="0.2">
      <c r="A93" s="45"/>
      <c r="B93" s="45"/>
      <c r="C93" s="45"/>
      <c r="D93" s="45"/>
      <c r="E93" s="45"/>
      <c r="F93" s="45"/>
      <c r="G93" s="33">
        <v>76</v>
      </c>
      <c r="H93" s="51"/>
      <c r="I93" s="45"/>
      <c r="J93" s="45"/>
      <c r="K93" s="45"/>
    </row>
    <row r="94" spans="1:11" ht="15.75" x14ac:dyDescent="0.25">
      <c r="A94" s="45"/>
      <c r="B94" s="45"/>
      <c r="C94" s="45"/>
      <c r="D94" s="45"/>
      <c r="E94" s="45"/>
      <c r="F94" s="45"/>
      <c r="G94" s="32">
        <v>77</v>
      </c>
      <c r="H94" s="38"/>
      <c r="I94" s="45"/>
      <c r="J94" s="45"/>
      <c r="K94" s="45"/>
    </row>
    <row r="95" spans="1:11" ht="15.75" x14ac:dyDescent="0.2">
      <c r="A95" s="45"/>
      <c r="B95" s="45"/>
      <c r="C95" s="45"/>
      <c r="D95" s="45"/>
      <c r="E95" s="45"/>
      <c r="F95" s="45"/>
      <c r="G95" s="33">
        <v>78</v>
      </c>
      <c r="H95" s="51"/>
      <c r="I95" s="45"/>
      <c r="J95" s="45"/>
      <c r="K95" s="45"/>
    </row>
    <row r="96" spans="1:11" ht="15.75" x14ac:dyDescent="0.25">
      <c r="A96" s="45"/>
      <c r="B96" s="45"/>
      <c r="C96" s="45"/>
      <c r="D96" s="45"/>
      <c r="E96" s="45"/>
      <c r="F96" s="45"/>
      <c r="G96" s="32">
        <v>79</v>
      </c>
      <c r="H96" s="38"/>
      <c r="I96" s="45"/>
      <c r="J96" s="45"/>
      <c r="K96" s="45"/>
    </row>
    <row r="97" spans="1:11" ht="15.75" x14ac:dyDescent="0.2">
      <c r="A97" s="45"/>
      <c r="B97" s="45"/>
      <c r="C97" s="45"/>
      <c r="D97" s="45"/>
      <c r="E97" s="45"/>
      <c r="F97" s="45"/>
      <c r="G97" s="33">
        <v>80</v>
      </c>
      <c r="H97" s="51"/>
      <c r="I97" s="45"/>
      <c r="J97" s="45"/>
      <c r="K97" s="45"/>
    </row>
    <row r="98" spans="1:11" ht="15.75" x14ac:dyDescent="0.25">
      <c r="A98" s="45"/>
      <c r="B98" s="45"/>
      <c r="C98" s="45"/>
      <c r="D98" s="45"/>
      <c r="E98" s="45"/>
      <c r="F98" s="45"/>
      <c r="G98" s="32">
        <v>81</v>
      </c>
      <c r="H98" s="38"/>
      <c r="I98" s="45"/>
      <c r="J98" s="45"/>
      <c r="K98" s="45"/>
    </row>
    <row r="99" spans="1:11" ht="15.75" x14ac:dyDescent="0.2">
      <c r="A99" s="45"/>
      <c r="B99" s="45"/>
      <c r="C99" s="45"/>
      <c r="D99" s="45"/>
      <c r="E99" s="45"/>
      <c r="F99" s="45"/>
      <c r="G99" s="33">
        <v>82</v>
      </c>
      <c r="H99" s="51"/>
      <c r="I99" s="45"/>
      <c r="J99" s="45"/>
      <c r="K99" s="45"/>
    </row>
    <row r="100" spans="1:11" ht="15.75" x14ac:dyDescent="0.25">
      <c r="A100" s="45"/>
      <c r="B100" s="45"/>
      <c r="C100" s="45"/>
      <c r="D100" s="45"/>
      <c r="E100" s="45"/>
      <c r="F100" s="45"/>
      <c r="G100" s="32">
        <v>83</v>
      </c>
      <c r="H100" s="38"/>
      <c r="I100" s="45"/>
      <c r="J100" s="45"/>
      <c r="K100" s="45"/>
    </row>
    <row r="101" spans="1:11" ht="15.75" x14ac:dyDescent="0.2">
      <c r="A101" s="45"/>
      <c r="B101" s="45"/>
      <c r="C101" s="45"/>
      <c r="D101" s="45"/>
      <c r="E101" s="45"/>
      <c r="F101" s="45"/>
      <c r="G101" s="33">
        <v>84</v>
      </c>
      <c r="H101" s="51"/>
      <c r="I101" s="45"/>
      <c r="J101" s="45"/>
      <c r="K101" s="45"/>
    </row>
    <row r="102" spans="1:11" ht="15.75" x14ac:dyDescent="0.25">
      <c r="A102" s="45"/>
      <c r="B102" s="45"/>
      <c r="C102" s="45"/>
      <c r="D102" s="45"/>
      <c r="E102" s="45"/>
      <c r="F102" s="45"/>
      <c r="G102" s="32">
        <v>85</v>
      </c>
      <c r="H102" s="38"/>
      <c r="I102" s="45"/>
      <c r="J102" s="45"/>
      <c r="K102" s="45"/>
    </row>
    <row r="103" spans="1:11" ht="15.75" x14ac:dyDescent="0.2">
      <c r="A103" s="45"/>
      <c r="B103" s="45"/>
      <c r="C103" s="45"/>
      <c r="D103" s="45"/>
      <c r="E103" s="45"/>
      <c r="F103" s="45"/>
      <c r="G103" s="33">
        <v>86</v>
      </c>
      <c r="H103" s="51"/>
      <c r="I103" s="45"/>
      <c r="J103" s="45"/>
      <c r="K103" s="45"/>
    </row>
    <row r="104" spans="1:11" ht="15.75" x14ac:dyDescent="0.25">
      <c r="A104" s="45"/>
      <c r="B104" s="45"/>
      <c r="C104" s="45"/>
      <c r="D104" s="45"/>
      <c r="E104" s="45"/>
      <c r="F104" s="45"/>
      <c r="G104" s="32">
        <v>87</v>
      </c>
      <c r="H104" s="38"/>
      <c r="I104" s="45"/>
      <c r="J104" s="45"/>
      <c r="K104" s="45"/>
    </row>
    <row r="105" spans="1:11" ht="15.75" x14ac:dyDescent="0.2">
      <c r="A105" s="45"/>
      <c r="B105" s="45"/>
      <c r="C105" s="45"/>
      <c r="D105" s="45"/>
      <c r="E105" s="45"/>
      <c r="F105" s="45"/>
      <c r="G105" s="33">
        <v>88</v>
      </c>
      <c r="H105" s="51"/>
      <c r="I105" s="45"/>
      <c r="J105" s="45"/>
      <c r="K105" s="45"/>
    </row>
    <row r="106" spans="1:11" ht="15.75" x14ac:dyDescent="0.25">
      <c r="A106" s="45"/>
      <c r="B106" s="45"/>
      <c r="C106" s="45"/>
      <c r="D106" s="45"/>
      <c r="E106" s="45"/>
      <c r="F106" s="45"/>
      <c r="G106" s="32">
        <v>89</v>
      </c>
      <c r="H106" s="38"/>
      <c r="I106" s="45"/>
      <c r="J106" s="45"/>
      <c r="K106" s="45"/>
    </row>
    <row r="107" spans="1:11" ht="15.75" x14ac:dyDescent="0.2">
      <c r="A107" s="45"/>
      <c r="B107" s="45"/>
      <c r="C107" s="45"/>
      <c r="D107" s="45"/>
      <c r="E107" s="45"/>
      <c r="F107" s="45"/>
      <c r="G107" s="33">
        <v>90</v>
      </c>
      <c r="H107" s="51"/>
      <c r="I107" s="45"/>
      <c r="J107" s="45"/>
      <c r="K107" s="45"/>
    </row>
    <row r="108" spans="1:11" ht="15.75" x14ac:dyDescent="0.25">
      <c r="A108" s="45"/>
      <c r="B108" s="45"/>
      <c r="C108" s="45"/>
      <c r="D108" s="45"/>
      <c r="E108" s="45"/>
      <c r="F108" s="45"/>
      <c r="G108" s="32">
        <v>91</v>
      </c>
      <c r="H108" s="38"/>
      <c r="I108" s="45"/>
      <c r="J108" s="45"/>
      <c r="K108" s="45"/>
    </row>
    <row r="109" spans="1:11" ht="15.75" x14ac:dyDescent="0.2">
      <c r="A109" s="45"/>
      <c r="B109" s="45"/>
      <c r="C109" s="45"/>
      <c r="D109" s="45"/>
      <c r="E109" s="45"/>
      <c r="F109" s="45"/>
      <c r="G109" s="33">
        <v>92</v>
      </c>
      <c r="H109" s="51"/>
      <c r="I109" s="45"/>
      <c r="J109" s="45"/>
      <c r="K109" s="45"/>
    </row>
    <row r="110" spans="1:11" ht="15.75" x14ac:dyDescent="0.25">
      <c r="A110" s="45"/>
      <c r="B110" s="45"/>
      <c r="C110" s="45"/>
      <c r="D110" s="45"/>
      <c r="E110" s="45"/>
      <c r="F110" s="45"/>
      <c r="G110" s="32">
        <v>93</v>
      </c>
      <c r="H110" s="38"/>
      <c r="I110" s="45"/>
      <c r="J110" s="45"/>
      <c r="K110" s="45"/>
    </row>
    <row r="111" spans="1:11" ht="15.75" x14ac:dyDescent="0.2">
      <c r="A111" s="45"/>
      <c r="B111" s="45"/>
      <c r="C111" s="45"/>
      <c r="D111" s="45"/>
      <c r="E111" s="45"/>
      <c r="F111" s="45"/>
      <c r="G111" s="33">
        <v>94</v>
      </c>
      <c r="H111" s="51"/>
      <c r="I111" s="45"/>
      <c r="J111" s="45"/>
      <c r="K111" s="45"/>
    </row>
    <row r="112" spans="1:11" ht="15.75" x14ac:dyDescent="0.25">
      <c r="A112" s="45"/>
      <c r="B112" s="45"/>
      <c r="C112" s="45"/>
      <c r="D112" s="45"/>
      <c r="E112" s="45"/>
      <c r="F112" s="45"/>
      <c r="G112" s="32">
        <v>95</v>
      </c>
      <c r="H112" s="38"/>
      <c r="I112" s="45"/>
      <c r="J112" s="45"/>
      <c r="K112" s="45"/>
    </row>
    <row r="113" spans="1:11" ht="15.75" x14ac:dyDescent="0.2">
      <c r="A113" s="45"/>
      <c r="B113" s="45"/>
      <c r="C113" s="45"/>
      <c r="D113" s="45"/>
      <c r="E113" s="45"/>
      <c r="F113" s="45"/>
      <c r="G113" s="33">
        <v>96</v>
      </c>
      <c r="H113" s="51"/>
      <c r="I113" s="45"/>
      <c r="J113" s="45"/>
      <c r="K113" s="45"/>
    </row>
    <row r="114" spans="1:11" ht="15.75" x14ac:dyDescent="0.25">
      <c r="A114" s="45"/>
      <c r="B114" s="45"/>
      <c r="C114" s="45"/>
      <c r="D114" s="45"/>
      <c r="E114" s="45"/>
      <c r="F114" s="45"/>
      <c r="G114" s="32">
        <v>97</v>
      </c>
      <c r="H114" s="38"/>
      <c r="I114" s="45"/>
      <c r="J114" s="45"/>
      <c r="K114" s="45"/>
    </row>
    <row r="115" spans="1:11" ht="15.75" x14ac:dyDescent="0.2">
      <c r="A115" s="45"/>
      <c r="B115" s="45"/>
      <c r="C115" s="45"/>
      <c r="D115" s="45"/>
      <c r="E115" s="45"/>
      <c r="F115" s="45"/>
      <c r="G115" s="33">
        <v>98</v>
      </c>
      <c r="H115" s="51"/>
      <c r="I115" s="45"/>
      <c r="J115" s="45"/>
      <c r="K115" s="45"/>
    </row>
    <row r="116" spans="1:11" ht="15.75" x14ac:dyDescent="0.25">
      <c r="A116" s="45"/>
      <c r="B116" s="45"/>
      <c r="C116" s="45"/>
      <c r="D116" s="45"/>
      <c r="E116" s="45"/>
      <c r="F116" s="45"/>
      <c r="G116" s="32">
        <v>99</v>
      </c>
      <c r="H116" s="38"/>
      <c r="I116" s="45"/>
      <c r="J116" s="45"/>
      <c r="K116" s="45"/>
    </row>
    <row r="117" spans="1:11" ht="15.75" x14ac:dyDescent="0.2">
      <c r="A117" s="45"/>
      <c r="B117" s="45"/>
      <c r="C117" s="45"/>
      <c r="D117" s="45"/>
      <c r="E117" s="45"/>
      <c r="F117" s="45"/>
      <c r="G117" s="33">
        <v>100</v>
      </c>
      <c r="H117" s="51"/>
      <c r="I117" s="45"/>
      <c r="J117" s="45"/>
      <c r="K117" s="45"/>
    </row>
    <row r="118" spans="1:11" ht="15.75" x14ac:dyDescent="0.25">
      <c r="A118" s="45"/>
      <c r="B118" s="45"/>
      <c r="C118" s="45"/>
      <c r="D118" s="45"/>
      <c r="E118" s="45"/>
      <c r="F118" s="45"/>
      <c r="G118" s="32">
        <v>101</v>
      </c>
      <c r="H118" s="38"/>
      <c r="I118" s="45"/>
      <c r="J118" s="45"/>
      <c r="K118" s="45"/>
    </row>
    <row r="119" spans="1:11" ht="15.75" x14ac:dyDescent="0.2">
      <c r="A119" s="45"/>
      <c r="B119" s="45"/>
      <c r="C119" s="45"/>
      <c r="D119" s="45"/>
      <c r="E119" s="45"/>
      <c r="F119" s="45"/>
      <c r="G119" s="33">
        <v>102</v>
      </c>
      <c r="H119" s="51"/>
      <c r="I119" s="45"/>
      <c r="J119" s="45"/>
      <c r="K119" s="45"/>
    </row>
    <row r="120" spans="1:11" ht="15.75" x14ac:dyDescent="0.25">
      <c r="A120" s="45"/>
      <c r="B120" s="45"/>
      <c r="C120" s="45"/>
      <c r="D120" s="45"/>
      <c r="E120" s="45"/>
      <c r="F120" s="45"/>
      <c r="G120" s="32">
        <v>103</v>
      </c>
      <c r="H120" s="38"/>
      <c r="I120" s="45"/>
      <c r="J120" s="45"/>
      <c r="K120" s="45"/>
    </row>
    <row r="121" spans="1:11" ht="15.75" x14ac:dyDescent="0.2">
      <c r="A121" s="45"/>
      <c r="B121" s="45"/>
      <c r="C121" s="45"/>
      <c r="D121" s="45"/>
      <c r="E121" s="45"/>
      <c r="F121" s="45"/>
      <c r="G121" s="33">
        <v>104</v>
      </c>
      <c r="H121" s="51"/>
      <c r="I121" s="45"/>
      <c r="J121" s="45"/>
      <c r="K121" s="45"/>
    </row>
    <row r="122" spans="1:11" ht="15.75" x14ac:dyDescent="0.25">
      <c r="A122" s="45"/>
      <c r="B122" s="45"/>
      <c r="C122" s="45"/>
      <c r="D122" s="45"/>
      <c r="E122" s="45"/>
      <c r="F122" s="45"/>
      <c r="G122" s="32">
        <v>105</v>
      </c>
      <c r="H122" s="38"/>
      <c r="I122" s="45"/>
      <c r="J122" s="45"/>
      <c r="K122" s="45"/>
    </row>
    <row r="123" spans="1:11" ht="15.75" x14ac:dyDescent="0.2">
      <c r="A123" s="45"/>
      <c r="B123" s="45"/>
      <c r="C123" s="45"/>
      <c r="D123" s="45"/>
      <c r="E123" s="45"/>
      <c r="F123" s="45"/>
      <c r="G123" s="33">
        <v>106</v>
      </c>
      <c r="H123" s="51"/>
      <c r="I123" s="45"/>
      <c r="J123" s="45"/>
      <c r="K123" s="45"/>
    </row>
    <row r="124" spans="1:11" ht="15.75" x14ac:dyDescent="0.25">
      <c r="A124" s="45"/>
      <c r="B124" s="45"/>
      <c r="C124" s="45"/>
      <c r="D124" s="45"/>
      <c r="E124" s="45"/>
      <c r="F124" s="45"/>
      <c r="G124" s="32">
        <v>107</v>
      </c>
      <c r="H124" s="38"/>
      <c r="I124" s="45"/>
      <c r="J124" s="45"/>
      <c r="K124" s="45"/>
    </row>
    <row r="125" spans="1:11" ht="15.75" x14ac:dyDescent="0.2">
      <c r="A125" s="45"/>
      <c r="B125" s="45"/>
      <c r="C125" s="45"/>
      <c r="D125" s="45"/>
      <c r="E125" s="45"/>
      <c r="F125" s="45"/>
      <c r="G125" s="33">
        <v>108</v>
      </c>
      <c r="H125" s="51"/>
      <c r="I125" s="45"/>
      <c r="J125" s="45"/>
      <c r="K125" s="45"/>
    </row>
    <row r="126" spans="1:11" ht="15.75" x14ac:dyDescent="0.25">
      <c r="A126" s="45"/>
      <c r="B126" s="45"/>
      <c r="C126" s="45"/>
      <c r="D126" s="45"/>
      <c r="E126" s="45"/>
      <c r="F126" s="45"/>
      <c r="G126" s="32">
        <v>109</v>
      </c>
      <c r="H126" s="38"/>
      <c r="I126" s="45"/>
      <c r="J126" s="45"/>
      <c r="K126" s="45"/>
    </row>
    <row r="127" spans="1:11" ht="15.75" x14ac:dyDescent="0.2">
      <c r="A127" s="45"/>
      <c r="B127" s="45"/>
      <c r="C127" s="45"/>
      <c r="D127" s="45"/>
      <c r="E127" s="45"/>
      <c r="F127" s="45"/>
      <c r="G127" s="33">
        <v>110</v>
      </c>
      <c r="H127" s="51"/>
      <c r="I127" s="45"/>
      <c r="J127" s="45"/>
      <c r="K127" s="45"/>
    </row>
    <row r="128" spans="1:11" ht="15.75" x14ac:dyDescent="0.25">
      <c r="A128" s="45"/>
      <c r="B128" s="45"/>
      <c r="C128" s="45"/>
      <c r="D128" s="45"/>
      <c r="E128" s="45"/>
      <c r="F128" s="45"/>
      <c r="G128" s="32">
        <v>111</v>
      </c>
      <c r="H128" s="38"/>
      <c r="I128" s="45"/>
      <c r="J128" s="45"/>
      <c r="K128" s="45"/>
    </row>
    <row r="129" spans="1:11" ht="15.75" x14ac:dyDescent="0.2">
      <c r="A129" s="45"/>
      <c r="B129" s="45"/>
      <c r="C129" s="45"/>
      <c r="D129" s="45"/>
      <c r="E129" s="45"/>
      <c r="F129" s="45"/>
      <c r="G129" s="33">
        <v>112</v>
      </c>
      <c r="H129" s="51"/>
      <c r="I129" s="45"/>
      <c r="J129" s="45"/>
      <c r="K129" s="45"/>
    </row>
    <row r="130" spans="1:11" ht="15.75" x14ac:dyDescent="0.25">
      <c r="A130" s="45"/>
      <c r="B130" s="45"/>
      <c r="C130" s="45"/>
      <c r="D130" s="45"/>
      <c r="E130" s="45"/>
      <c r="F130" s="45"/>
      <c r="G130" s="32">
        <v>113</v>
      </c>
      <c r="H130" s="38"/>
      <c r="I130" s="45"/>
      <c r="J130" s="45"/>
      <c r="K130" s="45"/>
    </row>
    <row r="131" spans="1:11" ht="15.75" x14ac:dyDescent="0.2">
      <c r="A131" s="45"/>
      <c r="B131" s="45"/>
      <c r="C131" s="45"/>
      <c r="D131" s="45"/>
      <c r="E131" s="45"/>
      <c r="F131" s="45"/>
      <c r="G131" s="33">
        <v>114</v>
      </c>
      <c r="H131" s="51"/>
      <c r="I131" s="45"/>
      <c r="J131" s="45"/>
      <c r="K131" s="45"/>
    </row>
    <row r="132" spans="1:11" ht="15.75" x14ac:dyDescent="0.25">
      <c r="A132" s="45"/>
      <c r="B132" s="45"/>
      <c r="C132" s="45"/>
      <c r="D132" s="45"/>
      <c r="E132" s="45"/>
      <c r="F132" s="45"/>
      <c r="G132" s="32">
        <v>115</v>
      </c>
      <c r="H132" s="38"/>
      <c r="I132" s="45"/>
      <c r="J132" s="45"/>
      <c r="K132" s="45"/>
    </row>
    <row r="133" spans="1:11" ht="15.75" x14ac:dyDescent="0.2">
      <c r="A133" s="45"/>
      <c r="B133" s="45"/>
      <c r="C133" s="45"/>
      <c r="D133" s="45"/>
      <c r="E133" s="45"/>
      <c r="F133" s="45"/>
      <c r="G133" s="33">
        <v>116</v>
      </c>
      <c r="H133" s="51"/>
      <c r="I133" s="45"/>
      <c r="J133" s="45"/>
      <c r="K133" s="45"/>
    </row>
    <row r="134" spans="1:11" ht="15.75" x14ac:dyDescent="0.25">
      <c r="A134" s="45"/>
      <c r="B134" s="45"/>
      <c r="C134" s="45"/>
      <c r="D134" s="45"/>
      <c r="E134" s="45"/>
      <c r="F134" s="45"/>
      <c r="G134" s="32">
        <v>117</v>
      </c>
      <c r="H134" s="38"/>
      <c r="I134" s="45"/>
      <c r="J134" s="45"/>
      <c r="K134" s="45"/>
    </row>
    <row r="135" spans="1:11" ht="15.75" x14ac:dyDescent="0.2">
      <c r="A135" s="45"/>
      <c r="B135" s="45"/>
      <c r="C135" s="45"/>
      <c r="D135" s="45"/>
      <c r="E135" s="45"/>
      <c r="F135" s="45"/>
      <c r="G135" s="33">
        <v>118</v>
      </c>
      <c r="H135" s="51"/>
      <c r="I135" s="45"/>
      <c r="J135" s="45"/>
      <c r="K135" s="45"/>
    </row>
    <row r="136" spans="1:11" ht="15.75" x14ac:dyDescent="0.25">
      <c r="A136" s="45"/>
      <c r="B136" s="45"/>
      <c r="C136" s="45"/>
      <c r="D136" s="45"/>
      <c r="E136" s="45"/>
      <c r="F136" s="45"/>
      <c r="G136" s="32">
        <v>119</v>
      </c>
      <c r="H136" s="38"/>
      <c r="I136" s="45"/>
      <c r="J136" s="45"/>
      <c r="K136" s="45"/>
    </row>
    <row r="137" spans="1:11" ht="15.75" x14ac:dyDescent="0.2">
      <c r="A137" s="45"/>
      <c r="B137" s="45"/>
      <c r="C137" s="45"/>
      <c r="D137" s="45"/>
      <c r="E137" s="45"/>
      <c r="F137" s="45"/>
      <c r="G137" s="33">
        <v>120</v>
      </c>
      <c r="H137" s="51"/>
      <c r="I137" s="45"/>
      <c r="J137" s="45"/>
      <c r="K137" s="45"/>
    </row>
    <row r="138" spans="1:11" ht="15.75" x14ac:dyDescent="0.25">
      <c r="A138" s="45"/>
      <c r="B138" s="45"/>
      <c r="C138" s="45"/>
      <c r="D138" s="45"/>
      <c r="E138" s="45"/>
      <c r="F138" s="45"/>
      <c r="G138" s="32">
        <v>121</v>
      </c>
      <c r="H138" s="38"/>
      <c r="I138" s="45"/>
      <c r="J138" s="45"/>
      <c r="K138" s="45"/>
    </row>
    <row r="139" spans="1:11" ht="15.75" x14ac:dyDescent="0.2">
      <c r="A139" s="45"/>
      <c r="B139" s="45"/>
      <c r="C139" s="45"/>
      <c r="D139" s="45"/>
      <c r="E139" s="45"/>
      <c r="F139" s="45"/>
      <c r="G139" s="33">
        <v>122</v>
      </c>
      <c r="H139" s="51"/>
      <c r="I139" s="45"/>
      <c r="J139" s="45"/>
      <c r="K139" s="45"/>
    </row>
    <row r="140" spans="1:11" ht="15.75" x14ac:dyDescent="0.25">
      <c r="A140" s="45"/>
      <c r="B140" s="45"/>
      <c r="C140" s="45"/>
      <c r="D140" s="45"/>
      <c r="E140" s="45"/>
      <c r="F140" s="45"/>
      <c r="G140" s="32">
        <v>123</v>
      </c>
      <c r="H140" s="38"/>
      <c r="I140" s="45"/>
      <c r="J140" s="45"/>
      <c r="K140" s="45"/>
    </row>
    <row r="141" spans="1:11" ht="15.75" x14ac:dyDescent="0.2">
      <c r="A141" s="45"/>
      <c r="B141" s="45"/>
      <c r="C141" s="45"/>
      <c r="D141" s="45"/>
      <c r="E141" s="45"/>
      <c r="F141" s="45"/>
      <c r="G141" s="33">
        <v>124</v>
      </c>
      <c r="H141" s="51"/>
      <c r="I141" s="45"/>
      <c r="J141" s="45"/>
      <c r="K141" s="45"/>
    </row>
    <row r="142" spans="1:11" ht="15.75" x14ac:dyDescent="0.25">
      <c r="A142" s="45"/>
      <c r="B142" s="45"/>
      <c r="C142" s="45"/>
      <c r="D142" s="45"/>
      <c r="E142" s="45"/>
      <c r="F142" s="45"/>
      <c r="G142" s="32">
        <v>125</v>
      </c>
      <c r="H142" s="38"/>
      <c r="I142" s="45"/>
      <c r="J142" s="45"/>
      <c r="K142" s="45"/>
    </row>
    <row r="143" spans="1:11" ht="15.75" x14ac:dyDescent="0.2">
      <c r="A143" s="45"/>
      <c r="B143" s="45"/>
      <c r="C143" s="45"/>
      <c r="D143" s="45"/>
      <c r="E143" s="45"/>
      <c r="F143" s="45"/>
      <c r="G143" s="33">
        <v>126</v>
      </c>
      <c r="H143" s="51"/>
      <c r="I143" s="45"/>
      <c r="J143" s="45"/>
      <c r="K143" s="45"/>
    </row>
    <row r="144" spans="1:11" ht="15.75" x14ac:dyDescent="0.25">
      <c r="A144" s="45"/>
      <c r="B144" s="45"/>
      <c r="C144" s="45"/>
      <c r="D144" s="45"/>
      <c r="E144" s="45"/>
      <c r="F144" s="45"/>
      <c r="G144" s="32">
        <v>127</v>
      </c>
      <c r="H144" s="38"/>
      <c r="I144" s="45"/>
      <c r="J144" s="45"/>
      <c r="K144" s="45"/>
    </row>
    <row r="145" spans="1:11" ht="15.75" x14ac:dyDescent="0.2">
      <c r="A145" s="45"/>
      <c r="B145" s="45"/>
      <c r="C145" s="45"/>
      <c r="D145" s="45"/>
      <c r="E145" s="45"/>
      <c r="F145" s="45"/>
      <c r="G145" s="33">
        <v>128</v>
      </c>
      <c r="H145" s="51"/>
      <c r="I145" s="45"/>
      <c r="J145" s="45"/>
      <c r="K145" s="45"/>
    </row>
    <row r="146" spans="1:11" ht="15.75" x14ac:dyDescent="0.25">
      <c r="A146" s="45"/>
      <c r="B146" s="45"/>
      <c r="C146" s="45"/>
      <c r="D146" s="45"/>
      <c r="E146" s="45"/>
      <c r="F146" s="45"/>
      <c r="G146" s="32">
        <v>129</v>
      </c>
      <c r="H146" s="38"/>
      <c r="I146" s="45"/>
      <c r="J146" s="45"/>
      <c r="K146" s="45"/>
    </row>
    <row r="147" spans="1:11" ht="15.75" x14ac:dyDescent="0.2">
      <c r="A147" s="45"/>
      <c r="B147" s="45"/>
      <c r="C147" s="45"/>
      <c r="D147" s="45"/>
      <c r="E147" s="45"/>
      <c r="F147" s="45"/>
      <c r="G147" s="33">
        <v>130</v>
      </c>
      <c r="H147" s="51"/>
      <c r="I147" s="45"/>
      <c r="J147" s="45"/>
      <c r="K147" s="45"/>
    </row>
    <row r="148" spans="1:11" ht="15.75" x14ac:dyDescent="0.25">
      <c r="A148" s="45"/>
      <c r="B148" s="45"/>
      <c r="C148" s="45"/>
      <c r="D148" s="45"/>
      <c r="E148" s="45"/>
      <c r="F148" s="45"/>
      <c r="G148" s="32">
        <v>131</v>
      </c>
      <c r="H148" s="38"/>
      <c r="I148" s="45"/>
      <c r="J148" s="45"/>
      <c r="K148" s="45"/>
    </row>
    <row r="149" spans="1:11" ht="15.75" x14ac:dyDescent="0.2">
      <c r="A149" s="45"/>
      <c r="B149" s="45"/>
      <c r="C149" s="45"/>
      <c r="D149" s="45"/>
      <c r="E149" s="45"/>
      <c r="F149" s="45"/>
      <c r="G149" s="33">
        <v>132</v>
      </c>
      <c r="H149" s="51"/>
      <c r="I149" s="45"/>
      <c r="J149" s="45"/>
      <c r="K149" s="45"/>
    </row>
    <row r="150" spans="1:11" ht="15.75" x14ac:dyDescent="0.25">
      <c r="A150" s="45"/>
      <c r="B150" s="45"/>
      <c r="C150" s="45"/>
      <c r="D150" s="45"/>
      <c r="E150" s="45"/>
      <c r="F150" s="45"/>
      <c r="G150" s="32">
        <v>133</v>
      </c>
      <c r="H150" s="38"/>
      <c r="I150" s="45"/>
      <c r="J150" s="45"/>
      <c r="K150" s="45"/>
    </row>
    <row r="151" spans="1:11" ht="15.75" x14ac:dyDescent="0.2">
      <c r="A151" s="45"/>
      <c r="B151" s="45"/>
      <c r="C151" s="45"/>
      <c r="D151" s="45"/>
      <c r="E151" s="45"/>
      <c r="F151" s="45"/>
      <c r="G151" s="33">
        <v>134</v>
      </c>
      <c r="H151" s="51"/>
      <c r="I151" s="45"/>
      <c r="J151" s="45"/>
      <c r="K151" s="45"/>
    </row>
    <row r="152" spans="1:11" ht="15.75" x14ac:dyDescent="0.25">
      <c r="A152" s="45"/>
      <c r="B152" s="45"/>
      <c r="C152" s="45"/>
      <c r="D152" s="45"/>
      <c r="E152" s="45"/>
      <c r="F152" s="45"/>
      <c r="G152" s="32">
        <v>135</v>
      </c>
      <c r="H152" s="38"/>
      <c r="I152" s="45"/>
      <c r="J152" s="45"/>
      <c r="K152" s="45"/>
    </row>
    <row r="153" spans="1:11" ht="15.75" x14ac:dyDescent="0.2">
      <c r="A153" s="45"/>
      <c r="B153" s="45"/>
      <c r="C153" s="45"/>
      <c r="D153" s="45"/>
      <c r="E153" s="45"/>
      <c r="F153" s="45"/>
      <c r="G153" s="33">
        <v>136</v>
      </c>
      <c r="H153" s="51"/>
      <c r="I153" s="45"/>
      <c r="J153" s="45"/>
      <c r="K153" s="45"/>
    </row>
    <row r="154" spans="1:11" ht="15.75" x14ac:dyDescent="0.25">
      <c r="A154" s="45"/>
      <c r="B154" s="45"/>
      <c r="C154" s="45"/>
      <c r="D154" s="45"/>
      <c r="E154" s="45"/>
      <c r="F154" s="45"/>
      <c r="G154" s="32">
        <v>137</v>
      </c>
      <c r="H154" s="38"/>
      <c r="I154" s="45"/>
      <c r="J154" s="45"/>
      <c r="K154" s="45"/>
    </row>
    <row r="155" spans="1:11" ht="15.75" x14ac:dyDescent="0.2">
      <c r="A155" s="45"/>
      <c r="B155" s="45"/>
      <c r="C155" s="45"/>
      <c r="D155" s="45"/>
      <c r="E155" s="45"/>
      <c r="F155" s="45"/>
      <c r="G155" s="33">
        <v>138</v>
      </c>
      <c r="H155" s="51"/>
      <c r="I155" s="45"/>
      <c r="J155" s="45"/>
      <c r="K155" s="45"/>
    </row>
    <row r="156" spans="1:11" ht="15.75" x14ac:dyDescent="0.25">
      <c r="A156" s="45"/>
      <c r="B156" s="45"/>
      <c r="C156" s="45"/>
      <c r="D156" s="45"/>
      <c r="E156" s="45"/>
      <c r="F156" s="45"/>
      <c r="G156" s="32">
        <v>139</v>
      </c>
      <c r="H156" s="38"/>
      <c r="I156" s="45"/>
      <c r="J156" s="45"/>
      <c r="K156" s="45"/>
    </row>
    <row r="157" spans="1:11" ht="15.75" x14ac:dyDescent="0.2">
      <c r="A157" s="45"/>
      <c r="B157" s="45"/>
      <c r="C157" s="45"/>
      <c r="D157" s="45"/>
      <c r="E157" s="45"/>
      <c r="F157" s="45"/>
      <c r="G157" s="33">
        <v>140</v>
      </c>
      <c r="H157" s="51"/>
      <c r="I157" s="45"/>
      <c r="J157" s="45"/>
      <c r="K157" s="45"/>
    </row>
    <row r="158" spans="1:11" ht="15.75" x14ac:dyDescent="0.25">
      <c r="A158" s="45"/>
      <c r="B158" s="45"/>
      <c r="C158" s="45"/>
      <c r="D158" s="45"/>
      <c r="E158" s="45"/>
      <c r="F158" s="45"/>
      <c r="G158" s="32">
        <v>141</v>
      </c>
      <c r="H158" s="38"/>
      <c r="I158" s="45"/>
      <c r="J158" s="45"/>
      <c r="K158" s="45"/>
    </row>
    <row r="159" spans="1:11" ht="15.75" x14ac:dyDescent="0.2">
      <c r="A159" s="45"/>
      <c r="B159" s="45"/>
      <c r="C159" s="45"/>
      <c r="D159" s="45"/>
      <c r="E159" s="45"/>
      <c r="F159" s="45"/>
      <c r="G159" s="33">
        <v>142</v>
      </c>
      <c r="H159" s="51"/>
      <c r="I159" s="45"/>
      <c r="J159" s="45"/>
      <c r="K159" s="45"/>
    </row>
    <row r="160" spans="1:11" ht="15.75" x14ac:dyDescent="0.25">
      <c r="A160" s="45"/>
      <c r="B160" s="45"/>
      <c r="C160" s="45"/>
      <c r="D160" s="45"/>
      <c r="E160" s="45"/>
      <c r="F160" s="45"/>
      <c r="G160" s="32">
        <v>143</v>
      </c>
      <c r="H160" s="38"/>
      <c r="I160" s="45"/>
      <c r="J160" s="45"/>
      <c r="K160" s="45"/>
    </row>
    <row r="161" spans="1:11" ht="15.75" x14ac:dyDescent="0.2">
      <c r="A161" s="45"/>
      <c r="B161" s="45"/>
      <c r="C161" s="45"/>
      <c r="D161" s="45"/>
      <c r="E161" s="45"/>
      <c r="F161" s="45"/>
      <c r="G161" s="33">
        <v>144</v>
      </c>
      <c r="H161" s="51"/>
      <c r="I161" s="45"/>
      <c r="J161" s="45"/>
      <c r="K161" s="45"/>
    </row>
    <row r="162" spans="1:11" ht="15.75" x14ac:dyDescent="0.25">
      <c r="A162" s="45"/>
      <c r="B162" s="45"/>
      <c r="C162" s="45"/>
      <c r="D162" s="45"/>
      <c r="E162" s="45"/>
      <c r="F162" s="45"/>
      <c r="G162" s="32">
        <v>145</v>
      </c>
      <c r="H162" s="38"/>
      <c r="I162" s="45"/>
      <c r="J162" s="45"/>
      <c r="K162" s="45"/>
    </row>
    <row r="163" spans="1:11" ht="15.75" x14ac:dyDescent="0.2">
      <c r="A163" s="45"/>
      <c r="B163" s="45"/>
      <c r="C163" s="45"/>
      <c r="D163" s="45"/>
      <c r="E163" s="45"/>
      <c r="F163" s="45"/>
      <c r="G163" s="33">
        <v>146</v>
      </c>
      <c r="H163" s="51"/>
      <c r="I163" s="45"/>
      <c r="J163" s="45"/>
      <c r="K163" s="45"/>
    </row>
    <row r="164" spans="1:11" ht="15.75" x14ac:dyDescent="0.25">
      <c r="A164" s="45"/>
      <c r="B164" s="45"/>
      <c r="C164" s="45"/>
      <c r="D164" s="45"/>
      <c r="E164" s="45"/>
      <c r="F164" s="45"/>
      <c r="G164" s="32">
        <v>147</v>
      </c>
      <c r="H164" s="38"/>
      <c r="I164" s="45"/>
      <c r="J164" s="45"/>
      <c r="K164" s="45"/>
    </row>
    <row r="165" spans="1:11" ht="15.75" x14ac:dyDescent="0.2">
      <c r="A165" s="45"/>
      <c r="B165" s="45"/>
      <c r="C165" s="45"/>
      <c r="D165" s="45"/>
      <c r="E165" s="45"/>
      <c r="F165" s="45"/>
      <c r="G165" s="33">
        <v>148</v>
      </c>
      <c r="H165" s="51"/>
      <c r="I165" s="45"/>
      <c r="J165" s="45"/>
      <c r="K165" s="45"/>
    </row>
    <row r="166" spans="1:11" ht="15.75" x14ac:dyDescent="0.25">
      <c r="A166" s="45"/>
      <c r="B166" s="45"/>
      <c r="C166" s="45"/>
      <c r="D166" s="45"/>
      <c r="E166" s="45"/>
      <c r="F166" s="45"/>
      <c r="G166" s="32">
        <v>149</v>
      </c>
      <c r="H166" s="38"/>
      <c r="I166" s="45"/>
      <c r="J166" s="45"/>
      <c r="K166" s="45"/>
    </row>
    <row r="167" spans="1:11" ht="15.75" x14ac:dyDescent="0.2">
      <c r="A167" s="45"/>
      <c r="B167" s="45"/>
      <c r="C167" s="45"/>
      <c r="D167" s="45"/>
      <c r="E167" s="45"/>
      <c r="F167" s="45"/>
      <c r="G167" s="33">
        <v>150</v>
      </c>
      <c r="H167" s="51"/>
      <c r="I167" s="45"/>
      <c r="J167" s="45"/>
      <c r="K167" s="45"/>
    </row>
    <row r="168" spans="1:11" ht="15.75" x14ac:dyDescent="0.25">
      <c r="A168" s="45"/>
      <c r="B168" s="45"/>
      <c r="C168" s="45"/>
      <c r="D168" s="45"/>
      <c r="E168" s="45"/>
      <c r="F168" s="45"/>
      <c r="G168" s="32">
        <v>151</v>
      </c>
      <c r="H168" s="38"/>
      <c r="I168" s="45"/>
      <c r="J168" s="45"/>
      <c r="K168" s="45"/>
    </row>
    <row r="169" spans="1:11" ht="15.75" x14ac:dyDescent="0.2">
      <c r="A169" s="45"/>
      <c r="B169" s="45"/>
      <c r="C169" s="45"/>
      <c r="D169" s="45"/>
      <c r="E169" s="45"/>
      <c r="F169" s="45"/>
      <c r="G169" s="33">
        <v>152</v>
      </c>
      <c r="H169" s="51"/>
      <c r="I169" s="45"/>
      <c r="J169" s="45"/>
      <c r="K169" s="45"/>
    </row>
    <row r="170" spans="1:11" ht="15.75" x14ac:dyDescent="0.25">
      <c r="A170" s="45"/>
      <c r="B170" s="45"/>
      <c r="C170" s="45"/>
      <c r="D170" s="45"/>
      <c r="E170" s="45"/>
      <c r="F170" s="45"/>
      <c r="G170" s="32">
        <v>153</v>
      </c>
      <c r="H170" s="38"/>
      <c r="I170" s="45"/>
      <c r="J170" s="45"/>
      <c r="K170" s="45"/>
    </row>
    <row r="171" spans="1:11" ht="15.75" x14ac:dyDescent="0.2">
      <c r="A171" s="45"/>
      <c r="B171" s="45"/>
      <c r="C171" s="45"/>
      <c r="D171" s="45"/>
      <c r="E171" s="45"/>
      <c r="F171" s="45"/>
      <c r="G171" s="33">
        <v>154</v>
      </c>
      <c r="H171" s="51"/>
      <c r="I171" s="45"/>
      <c r="J171" s="45"/>
      <c r="K171" s="45"/>
    </row>
    <row r="172" spans="1:11" ht="15.75" x14ac:dyDescent="0.25">
      <c r="A172" s="45"/>
      <c r="B172" s="45"/>
      <c r="C172" s="45"/>
      <c r="D172" s="45"/>
      <c r="E172" s="45"/>
      <c r="F172" s="45"/>
      <c r="G172" s="32">
        <v>155</v>
      </c>
      <c r="H172" s="38"/>
      <c r="I172" s="45"/>
      <c r="J172" s="45"/>
      <c r="K172" s="45"/>
    </row>
    <row r="173" spans="1:11" ht="15.75" x14ac:dyDescent="0.2">
      <c r="A173" s="45"/>
      <c r="B173" s="45"/>
      <c r="C173" s="45"/>
      <c r="D173" s="45"/>
      <c r="E173" s="45"/>
      <c r="F173" s="45"/>
      <c r="G173" s="33">
        <v>156</v>
      </c>
      <c r="H173" s="51"/>
      <c r="I173" s="45"/>
      <c r="J173" s="45"/>
      <c r="K173" s="45"/>
    </row>
    <row r="174" spans="1:11" ht="15.75" x14ac:dyDescent="0.25">
      <c r="A174" s="45"/>
      <c r="B174" s="45"/>
      <c r="C174" s="45"/>
      <c r="D174" s="45"/>
      <c r="E174" s="45"/>
      <c r="F174" s="45"/>
      <c r="G174" s="32">
        <v>157</v>
      </c>
      <c r="H174" s="38"/>
      <c r="I174" s="45"/>
      <c r="J174" s="45"/>
      <c r="K174" s="45"/>
    </row>
    <row r="175" spans="1:11" ht="15.75" x14ac:dyDescent="0.2">
      <c r="A175" s="45"/>
      <c r="B175" s="45"/>
      <c r="C175" s="45"/>
      <c r="D175" s="45"/>
      <c r="E175" s="45"/>
      <c r="F175" s="45"/>
      <c r="G175" s="33">
        <v>158</v>
      </c>
      <c r="H175" s="51"/>
      <c r="I175" s="45"/>
      <c r="J175" s="45"/>
      <c r="K175" s="45"/>
    </row>
    <row r="176" spans="1:11" ht="15.75" x14ac:dyDescent="0.25">
      <c r="A176" s="45"/>
      <c r="B176" s="45"/>
      <c r="C176" s="45"/>
      <c r="D176" s="45"/>
      <c r="E176" s="45"/>
      <c r="F176" s="45"/>
      <c r="G176" s="32">
        <v>159</v>
      </c>
      <c r="H176" s="38"/>
      <c r="I176" s="45"/>
      <c r="J176" s="45"/>
      <c r="K176" s="45"/>
    </row>
    <row r="177" spans="1:11" ht="15.75" x14ac:dyDescent="0.2">
      <c r="A177" s="45"/>
      <c r="B177" s="45"/>
      <c r="C177" s="45"/>
      <c r="D177" s="45"/>
      <c r="E177" s="45"/>
      <c r="F177" s="45"/>
      <c r="G177" s="33">
        <v>160</v>
      </c>
      <c r="H177" s="51"/>
      <c r="I177" s="45"/>
      <c r="J177" s="45"/>
      <c r="K177" s="45"/>
    </row>
    <row r="178" spans="1:11" ht="15.75" x14ac:dyDescent="0.25">
      <c r="A178" s="45"/>
      <c r="B178" s="45"/>
      <c r="C178" s="45"/>
      <c r="D178" s="45"/>
      <c r="E178" s="45"/>
      <c r="F178" s="45"/>
      <c r="G178" s="32">
        <v>161</v>
      </c>
      <c r="H178" s="38"/>
      <c r="I178" s="45"/>
      <c r="J178" s="45"/>
      <c r="K178" s="45"/>
    </row>
    <row r="179" spans="1:11" ht="15.75" x14ac:dyDescent="0.2">
      <c r="A179" s="45"/>
      <c r="B179" s="45"/>
      <c r="C179" s="45"/>
      <c r="D179" s="45"/>
      <c r="E179" s="45"/>
      <c r="F179" s="45"/>
      <c r="G179" s="33">
        <v>162</v>
      </c>
      <c r="H179" s="51"/>
      <c r="I179" s="45"/>
      <c r="J179" s="45"/>
      <c r="K179" s="45"/>
    </row>
    <row r="180" spans="1:11" ht="15.75" x14ac:dyDescent="0.25">
      <c r="A180" s="45"/>
      <c r="B180" s="45"/>
      <c r="C180" s="45"/>
      <c r="D180" s="45"/>
      <c r="E180" s="45"/>
      <c r="F180" s="45"/>
      <c r="G180" s="32">
        <v>163</v>
      </c>
      <c r="H180" s="38"/>
      <c r="I180" s="45"/>
      <c r="J180" s="45"/>
      <c r="K180" s="45"/>
    </row>
    <row r="181" spans="1:11" ht="15.75" x14ac:dyDescent="0.2">
      <c r="A181" s="45"/>
      <c r="B181" s="45"/>
      <c r="C181" s="45"/>
      <c r="D181" s="45"/>
      <c r="E181" s="45"/>
      <c r="F181" s="45"/>
      <c r="G181" s="33">
        <v>164</v>
      </c>
      <c r="H181" s="51"/>
      <c r="I181" s="45"/>
      <c r="J181" s="45"/>
      <c r="K181" s="45"/>
    </row>
    <row r="182" spans="1:11" ht="15.75" x14ac:dyDescent="0.25">
      <c r="A182" s="45"/>
      <c r="B182" s="45"/>
      <c r="C182" s="45"/>
      <c r="D182" s="45"/>
      <c r="E182" s="45"/>
      <c r="F182" s="45"/>
      <c r="G182" s="32">
        <v>165</v>
      </c>
      <c r="H182" s="38"/>
      <c r="I182" s="45"/>
      <c r="J182" s="45"/>
      <c r="K182" s="45"/>
    </row>
    <row r="183" spans="1:11" ht="15.75" x14ac:dyDescent="0.2">
      <c r="A183" s="45"/>
      <c r="B183" s="45"/>
      <c r="C183" s="45"/>
      <c r="D183" s="45"/>
      <c r="E183" s="45"/>
      <c r="F183" s="45"/>
      <c r="G183" s="33">
        <v>166</v>
      </c>
      <c r="H183" s="51"/>
      <c r="I183" s="45"/>
      <c r="J183" s="45"/>
      <c r="K183" s="45"/>
    </row>
    <row r="184" spans="1:11" ht="15.75" x14ac:dyDescent="0.25">
      <c r="A184" s="45"/>
      <c r="B184" s="45"/>
      <c r="C184" s="45"/>
      <c r="D184" s="45"/>
      <c r="E184" s="45"/>
      <c r="F184" s="45"/>
      <c r="G184" s="32">
        <v>167</v>
      </c>
      <c r="H184" s="38"/>
      <c r="I184" s="45"/>
      <c r="J184" s="45"/>
      <c r="K184" s="45"/>
    </row>
    <row r="185" spans="1:11" ht="15.75" x14ac:dyDescent="0.2">
      <c r="A185" s="45"/>
      <c r="B185" s="45"/>
      <c r="C185" s="45"/>
      <c r="D185" s="45"/>
      <c r="E185" s="45"/>
      <c r="F185" s="45"/>
      <c r="G185" s="33">
        <v>168</v>
      </c>
      <c r="H185" s="51"/>
      <c r="I185" s="45"/>
      <c r="J185" s="45"/>
      <c r="K185" s="45"/>
    </row>
    <row r="186" spans="1:11" ht="15.75" x14ac:dyDescent="0.25">
      <c r="A186" s="45"/>
      <c r="B186" s="45"/>
      <c r="C186" s="45"/>
      <c r="D186" s="45"/>
      <c r="E186" s="45"/>
      <c r="F186" s="45"/>
      <c r="G186" s="32">
        <v>169</v>
      </c>
      <c r="H186" s="38"/>
      <c r="I186" s="45"/>
      <c r="J186" s="45"/>
      <c r="K186" s="45"/>
    </row>
    <row r="187" spans="1:11" ht="15.75" x14ac:dyDescent="0.2">
      <c r="A187" s="45"/>
      <c r="B187" s="45"/>
      <c r="C187" s="45"/>
      <c r="D187" s="45"/>
      <c r="E187" s="45"/>
      <c r="F187" s="45"/>
      <c r="G187" s="33">
        <v>170</v>
      </c>
      <c r="H187" s="51"/>
      <c r="I187" s="45"/>
      <c r="J187" s="45"/>
      <c r="K187" s="45"/>
    </row>
    <row r="188" spans="1:11" ht="15.75" x14ac:dyDescent="0.25">
      <c r="A188" s="45"/>
      <c r="B188" s="45"/>
      <c r="C188" s="45"/>
      <c r="D188" s="45"/>
      <c r="E188" s="45"/>
      <c r="F188" s="45"/>
      <c r="G188" s="32">
        <v>171</v>
      </c>
      <c r="H188" s="38"/>
      <c r="I188" s="45"/>
      <c r="J188" s="45"/>
      <c r="K188" s="45"/>
    </row>
    <row r="189" spans="1:11" ht="15.75" x14ac:dyDescent="0.2">
      <c r="A189" s="45"/>
      <c r="B189" s="45"/>
      <c r="C189" s="45"/>
      <c r="D189" s="45"/>
      <c r="E189" s="45"/>
      <c r="F189" s="45"/>
      <c r="G189" s="33">
        <v>172</v>
      </c>
      <c r="H189" s="51"/>
      <c r="I189" s="45"/>
      <c r="J189" s="45"/>
      <c r="K189" s="45"/>
    </row>
    <row r="190" spans="1:11" ht="15.75" x14ac:dyDescent="0.25">
      <c r="A190" s="45"/>
      <c r="B190" s="45"/>
      <c r="C190" s="45"/>
      <c r="D190" s="45"/>
      <c r="E190" s="45"/>
      <c r="F190" s="45"/>
      <c r="G190" s="32">
        <v>173</v>
      </c>
      <c r="H190" s="38"/>
      <c r="I190" s="45"/>
      <c r="J190" s="45"/>
      <c r="K190" s="45"/>
    </row>
    <row r="191" spans="1:11" ht="15.75" x14ac:dyDescent="0.2">
      <c r="A191" s="45"/>
      <c r="B191" s="45"/>
      <c r="C191" s="45"/>
      <c r="D191" s="45"/>
      <c r="E191" s="45"/>
      <c r="F191" s="45"/>
      <c r="G191" s="33">
        <v>174</v>
      </c>
      <c r="H191" s="51"/>
      <c r="I191" s="45"/>
      <c r="J191" s="45"/>
      <c r="K191" s="45"/>
    </row>
    <row r="192" spans="1:11" ht="15.75" x14ac:dyDescent="0.25">
      <c r="A192" s="45"/>
      <c r="B192" s="45"/>
      <c r="C192" s="45"/>
      <c r="D192" s="45"/>
      <c r="E192" s="45"/>
      <c r="F192" s="45"/>
      <c r="G192" s="32">
        <v>175</v>
      </c>
      <c r="H192" s="38"/>
      <c r="I192" s="45"/>
      <c r="J192" s="45"/>
      <c r="K192" s="45"/>
    </row>
    <row r="193" spans="1:11" ht="15.75" x14ac:dyDescent="0.2">
      <c r="A193" s="45"/>
      <c r="B193" s="45"/>
      <c r="C193" s="45"/>
      <c r="D193" s="45"/>
      <c r="E193" s="45"/>
      <c r="F193" s="45"/>
      <c r="G193" s="33">
        <v>176</v>
      </c>
      <c r="H193" s="51"/>
      <c r="I193" s="45"/>
      <c r="J193" s="45"/>
      <c r="K193" s="45"/>
    </row>
    <row r="194" spans="1:11" ht="15.75" x14ac:dyDescent="0.25">
      <c r="A194" s="45"/>
      <c r="B194" s="45"/>
      <c r="C194" s="45"/>
      <c r="D194" s="45"/>
      <c r="E194" s="45"/>
      <c r="F194" s="45"/>
      <c r="G194" s="32">
        <v>177</v>
      </c>
      <c r="H194" s="38"/>
      <c r="I194" s="45"/>
      <c r="J194" s="45"/>
      <c r="K194" s="45"/>
    </row>
    <row r="195" spans="1:11" ht="15.75" x14ac:dyDescent="0.2">
      <c r="A195" s="45"/>
      <c r="B195" s="45"/>
      <c r="C195" s="45"/>
      <c r="D195" s="45"/>
      <c r="E195" s="45"/>
      <c r="F195" s="45"/>
      <c r="G195" s="33">
        <v>178</v>
      </c>
      <c r="H195" s="51"/>
      <c r="I195" s="45"/>
      <c r="J195" s="45"/>
      <c r="K195" s="45"/>
    </row>
    <row r="196" spans="1:11" ht="15.75" x14ac:dyDescent="0.25">
      <c r="A196" s="45"/>
      <c r="B196" s="45"/>
      <c r="C196" s="45"/>
      <c r="D196" s="45"/>
      <c r="E196" s="45"/>
      <c r="F196" s="45"/>
      <c r="G196" s="32">
        <v>179</v>
      </c>
      <c r="H196" s="38"/>
      <c r="I196" s="45"/>
      <c r="J196" s="45"/>
      <c r="K196" s="45"/>
    </row>
    <row r="197" spans="1:11" ht="15.75" x14ac:dyDescent="0.2">
      <c r="A197" s="45"/>
      <c r="B197" s="45"/>
      <c r="C197" s="45"/>
      <c r="D197" s="45"/>
      <c r="E197" s="45"/>
      <c r="F197" s="45"/>
      <c r="G197" s="33">
        <v>180</v>
      </c>
      <c r="H197" s="51"/>
      <c r="I197" s="45"/>
      <c r="J197" s="45"/>
      <c r="K197" s="45"/>
    </row>
    <row r="198" spans="1:11" ht="15.75" x14ac:dyDescent="0.25">
      <c r="A198" s="45"/>
      <c r="B198" s="45"/>
      <c r="C198" s="45"/>
      <c r="D198" s="45"/>
      <c r="E198" s="45"/>
      <c r="F198" s="45"/>
      <c r="G198" s="32">
        <v>181</v>
      </c>
      <c r="H198" s="38"/>
      <c r="I198" s="45"/>
      <c r="J198" s="45"/>
      <c r="K198" s="45"/>
    </row>
    <row r="199" spans="1:11" ht="15.75" x14ac:dyDescent="0.2">
      <c r="A199" s="45"/>
      <c r="B199" s="45"/>
      <c r="C199" s="45"/>
      <c r="D199" s="45"/>
      <c r="E199" s="45"/>
      <c r="F199" s="45"/>
      <c r="G199" s="33">
        <v>182</v>
      </c>
      <c r="H199" s="51"/>
      <c r="I199" s="45"/>
      <c r="J199" s="45"/>
      <c r="K199" s="45"/>
    </row>
    <row r="200" spans="1:11" ht="15.75" x14ac:dyDescent="0.25">
      <c r="A200" s="45"/>
      <c r="B200" s="45"/>
      <c r="C200" s="45"/>
      <c r="D200" s="45"/>
      <c r="E200" s="45"/>
      <c r="F200" s="45"/>
      <c r="G200" s="32">
        <v>183</v>
      </c>
      <c r="H200" s="38"/>
      <c r="I200" s="45"/>
      <c r="J200" s="45"/>
      <c r="K200" s="45"/>
    </row>
    <row r="201" spans="1:11" ht="15.75" x14ac:dyDescent="0.2">
      <c r="A201" s="45"/>
      <c r="B201" s="45"/>
      <c r="C201" s="45"/>
      <c r="D201" s="45"/>
      <c r="E201" s="45"/>
      <c r="F201" s="45"/>
      <c r="G201" s="33">
        <v>184</v>
      </c>
      <c r="H201" s="51"/>
      <c r="I201" s="45"/>
      <c r="J201" s="45"/>
      <c r="K201" s="45"/>
    </row>
    <row r="202" spans="1:11" ht="15.75" x14ac:dyDescent="0.25">
      <c r="A202" s="45"/>
      <c r="B202" s="45"/>
      <c r="C202" s="45"/>
      <c r="D202" s="45"/>
      <c r="E202" s="45"/>
      <c r="F202" s="45"/>
      <c r="G202" s="32">
        <v>185</v>
      </c>
      <c r="H202" s="38"/>
      <c r="I202" s="45"/>
      <c r="J202" s="45"/>
      <c r="K202" s="45"/>
    </row>
    <row r="203" spans="1:11" ht="15.75" x14ac:dyDescent="0.2">
      <c r="A203" s="45"/>
      <c r="B203" s="45"/>
      <c r="C203" s="45"/>
      <c r="D203" s="45"/>
      <c r="E203" s="45"/>
      <c r="F203" s="45"/>
      <c r="G203" s="33">
        <v>186</v>
      </c>
      <c r="H203" s="51"/>
      <c r="I203" s="45"/>
      <c r="J203" s="45"/>
      <c r="K203" s="45"/>
    </row>
    <row r="204" spans="1:11" ht="15.75" x14ac:dyDescent="0.25">
      <c r="A204" s="45"/>
      <c r="B204" s="45"/>
      <c r="C204" s="45"/>
      <c r="D204" s="45"/>
      <c r="E204" s="45"/>
      <c r="F204" s="45"/>
      <c r="G204" s="32">
        <v>187</v>
      </c>
      <c r="H204" s="38"/>
      <c r="I204" s="45"/>
      <c r="J204" s="45"/>
      <c r="K204" s="45"/>
    </row>
    <row r="205" spans="1:11" ht="15.75" x14ac:dyDescent="0.2">
      <c r="A205" s="45"/>
      <c r="B205" s="45"/>
      <c r="C205" s="45"/>
      <c r="D205" s="45"/>
      <c r="E205" s="45"/>
      <c r="F205" s="45"/>
      <c r="G205" s="33">
        <v>188</v>
      </c>
      <c r="H205" s="51"/>
      <c r="I205" s="45"/>
      <c r="J205" s="45"/>
      <c r="K205" s="45"/>
    </row>
    <row r="206" spans="1:11" ht="15.75" x14ac:dyDescent="0.25">
      <c r="A206" s="45"/>
      <c r="B206" s="45"/>
      <c r="C206" s="45"/>
      <c r="D206" s="45"/>
      <c r="E206" s="45"/>
      <c r="F206" s="45"/>
      <c r="G206" s="32">
        <v>189</v>
      </c>
      <c r="H206" s="38"/>
      <c r="I206" s="45"/>
      <c r="J206" s="45"/>
      <c r="K206" s="45"/>
    </row>
    <row r="207" spans="1:11" ht="15.75" x14ac:dyDescent="0.2">
      <c r="A207" s="45"/>
      <c r="B207" s="45"/>
      <c r="C207" s="45"/>
      <c r="D207" s="45"/>
      <c r="E207" s="45"/>
      <c r="F207" s="45"/>
      <c r="G207" s="33">
        <v>190</v>
      </c>
      <c r="H207" s="51"/>
      <c r="I207" s="45"/>
      <c r="J207" s="45"/>
      <c r="K207" s="45"/>
    </row>
    <row r="208" spans="1:11" ht="15.75" x14ac:dyDescent="0.25">
      <c r="A208" s="45"/>
      <c r="B208" s="45"/>
      <c r="C208" s="45"/>
      <c r="D208" s="45"/>
      <c r="E208" s="45"/>
      <c r="F208" s="45"/>
      <c r="G208" s="32">
        <v>191</v>
      </c>
      <c r="H208" s="38"/>
      <c r="I208" s="45"/>
      <c r="J208" s="45"/>
      <c r="K208" s="45"/>
    </row>
    <row r="209" spans="1:11" ht="15.75" x14ac:dyDescent="0.2">
      <c r="A209" s="45"/>
      <c r="B209" s="45"/>
      <c r="C209" s="45"/>
      <c r="D209" s="45"/>
      <c r="E209" s="45"/>
      <c r="F209" s="45"/>
      <c r="G209" s="33">
        <v>192</v>
      </c>
      <c r="H209" s="51"/>
      <c r="I209" s="45"/>
      <c r="J209" s="45"/>
      <c r="K209" s="45"/>
    </row>
    <row r="210" spans="1:11" ht="15.75" x14ac:dyDescent="0.25">
      <c r="A210" s="45"/>
      <c r="B210" s="45"/>
      <c r="C210" s="45"/>
      <c r="D210" s="45"/>
      <c r="E210" s="45"/>
      <c r="F210" s="45"/>
      <c r="G210" s="32">
        <v>193</v>
      </c>
      <c r="H210" s="38"/>
      <c r="I210" s="45"/>
      <c r="J210" s="45"/>
      <c r="K210" s="45"/>
    </row>
    <row r="211" spans="1:11" ht="15.75" x14ac:dyDescent="0.2">
      <c r="A211" s="45"/>
      <c r="B211" s="45"/>
      <c r="C211" s="45"/>
      <c r="D211" s="45"/>
      <c r="E211" s="45"/>
      <c r="F211" s="45"/>
      <c r="G211" s="33">
        <v>194</v>
      </c>
      <c r="H211" s="51"/>
      <c r="I211" s="45"/>
      <c r="J211" s="45"/>
      <c r="K211" s="45"/>
    </row>
    <row r="212" spans="1:11" ht="15.75" x14ac:dyDescent="0.25">
      <c r="A212" s="45"/>
      <c r="B212" s="45"/>
      <c r="C212" s="45"/>
      <c r="D212" s="45"/>
      <c r="E212" s="45"/>
      <c r="F212" s="45"/>
      <c r="G212" s="32">
        <v>195</v>
      </c>
      <c r="H212" s="38"/>
      <c r="I212" s="45"/>
      <c r="J212" s="45"/>
      <c r="K212" s="45"/>
    </row>
    <row r="213" spans="1:11" ht="15.75" x14ac:dyDescent="0.2">
      <c r="A213" s="45"/>
      <c r="B213" s="45"/>
      <c r="C213" s="45"/>
      <c r="D213" s="45"/>
      <c r="E213" s="45"/>
      <c r="F213" s="45"/>
      <c r="G213" s="33">
        <v>196</v>
      </c>
      <c r="H213" s="51"/>
      <c r="I213" s="45"/>
      <c r="J213" s="45"/>
      <c r="K213" s="45"/>
    </row>
    <row r="214" spans="1:11" ht="15.75" x14ac:dyDescent="0.25">
      <c r="A214" s="45"/>
      <c r="B214" s="45"/>
      <c r="C214" s="45"/>
      <c r="D214" s="45"/>
      <c r="E214" s="45"/>
      <c r="F214" s="45"/>
      <c r="G214" s="32">
        <v>197</v>
      </c>
      <c r="H214" s="38"/>
      <c r="I214" s="45"/>
      <c r="J214" s="45"/>
      <c r="K214" s="45"/>
    </row>
    <row r="215" spans="1:11" ht="15.75" x14ac:dyDescent="0.2">
      <c r="A215" s="45"/>
      <c r="B215" s="45"/>
      <c r="C215" s="45"/>
      <c r="D215" s="45"/>
      <c r="E215" s="45"/>
      <c r="F215" s="45"/>
      <c r="G215" s="33">
        <v>198</v>
      </c>
      <c r="H215" s="51"/>
      <c r="I215" s="45"/>
      <c r="J215" s="45"/>
      <c r="K215" s="45"/>
    </row>
    <row r="216" spans="1:11" ht="15.75" x14ac:dyDescent="0.25">
      <c r="A216" s="45"/>
      <c r="B216" s="45"/>
      <c r="C216" s="45"/>
      <c r="D216" s="45"/>
      <c r="E216" s="45"/>
      <c r="F216" s="45"/>
      <c r="G216" s="32">
        <v>199</v>
      </c>
      <c r="H216" s="38"/>
      <c r="I216" s="45"/>
      <c r="J216" s="45"/>
      <c r="K216" s="45"/>
    </row>
    <row r="217" spans="1:11" ht="15.75" x14ac:dyDescent="0.2">
      <c r="A217" s="45"/>
      <c r="B217" s="45"/>
      <c r="C217" s="45"/>
      <c r="D217" s="45"/>
      <c r="E217" s="45"/>
      <c r="F217" s="45"/>
      <c r="G217" s="33">
        <v>200</v>
      </c>
      <c r="H217" s="51"/>
      <c r="I217" s="45"/>
      <c r="J217" s="45"/>
      <c r="K217" s="45"/>
    </row>
    <row r="218" spans="1:11" ht="15.75" x14ac:dyDescent="0.25">
      <c r="A218" s="45"/>
      <c r="B218" s="45"/>
      <c r="C218" s="45"/>
      <c r="D218" s="45"/>
      <c r="E218" s="45"/>
      <c r="F218" s="45"/>
      <c r="G218" s="32">
        <v>201</v>
      </c>
      <c r="H218" s="38"/>
      <c r="I218" s="45"/>
      <c r="J218" s="45"/>
      <c r="K218" s="45"/>
    </row>
    <row r="219" spans="1:11" ht="15.75" x14ac:dyDescent="0.2">
      <c r="A219" s="45"/>
      <c r="B219" s="45"/>
      <c r="C219" s="45"/>
      <c r="D219" s="45"/>
      <c r="E219" s="45"/>
      <c r="F219" s="45"/>
      <c r="G219" s="33">
        <v>202</v>
      </c>
      <c r="H219" s="51"/>
      <c r="I219" s="45"/>
      <c r="J219" s="45"/>
      <c r="K219" s="45"/>
    </row>
    <row r="220" spans="1:11" ht="15.75" x14ac:dyDescent="0.25">
      <c r="A220" s="45"/>
      <c r="B220" s="45"/>
      <c r="C220" s="45"/>
      <c r="D220" s="45"/>
      <c r="E220" s="45"/>
      <c r="F220" s="45"/>
      <c r="G220" s="32">
        <v>203</v>
      </c>
      <c r="H220" s="38"/>
      <c r="I220" s="45"/>
      <c r="J220" s="45"/>
      <c r="K220" s="45"/>
    </row>
    <row r="221" spans="1:11" ht="15.75" x14ac:dyDescent="0.2">
      <c r="A221" s="45"/>
      <c r="B221" s="45"/>
      <c r="C221" s="45"/>
      <c r="D221" s="45"/>
      <c r="E221" s="45"/>
      <c r="F221" s="45"/>
      <c r="G221" s="33">
        <v>204</v>
      </c>
      <c r="H221" s="51"/>
      <c r="I221" s="45"/>
      <c r="J221" s="45"/>
      <c r="K221" s="45"/>
    </row>
    <row r="222" spans="1:11" ht="15.75" x14ac:dyDescent="0.25">
      <c r="A222" s="45"/>
      <c r="B222" s="45"/>
      <c r="C222" s="45"/>
      <c r="D222" s="45"/>
      <c r="E222" s="45"/>
      <c r="F222" s="45"/>
      <c r="G222" s="32">
        <v>205</v>
      </c>
      <c r="H222" s="38"/>
      <c r="I222" s="45"/>
      <c r="J222" s="45"/>
      <c r="K222" s="45"/>
    </row>
    <row r="223" spans="1:11" ht="15.75" x14ac:dyDescent="0.2">
      <c r="A223" s="45"/>
      <c r="B223" s="45"/>
      <c r="C223" s="45"/>
      <c r="D223" s="45"/>
      <c r="E223" s="45"/>
      <c r="F223" s="45"/>
      <c r="G223" s="33">
        <v>206</v>
      </c>
      <c r="H223" s="51"/>
      <c r="I223" s="45"/>
      <c r="J223" s="45"/>
      <c r="K223" s="45"/>
    </row>
    <row r="224" spans="1:11" ht="15.75" x14ac:dyDescent="0.25">
      <c r="A224" s="45"/>
      <c r="B224" s="45"/>
      <c r="C224" s="45"/>
      <c r="D224" s="45"/>
      <c r="E224" s="45"/>
      <c r="F224" s="45"/>
      <c r="G224" s="32">
        <v>207</v>
      </c>
      <c r="H224" s="38"/>
      <c r="I224" s="45"/>
      <c r="J224" s="45"/>
      <c r="K224" s="45"/>
    </row>
    <row r="225" spans="1:11" ht="15.75" x14ac:dyDescent="0.2">
      <c r="A225" s="45"/>
      <c r="B225" s="45"/>
      <c r="C225" s="45"/>
      <c r="D225" s="45"/>
      <c r="E225" s="45"/>
      <c r="F225" s="45"/>
      <c r="G225" s="33">
        <v>208</v>
      </c>
      <c r="H225" s="51"/>
      <c r="I225" s="45"/>
      <c r="J225" s="45"/>
      <c r="K225" s="45"/>
    </row>
    <row r="226" spans="1:11" ht="15.75" x14ac:dyDescent="0.25">
      <c r="A226" s="45"/>
      <c r="B226" s="45"/>
      <c r="C226" s="45"/>
      <c r="D226" s="45"/>
      <c r="E226" s="45"/>
      <c r="F226" s="45"/>
      <c r="G226" s="32">
        <v>209</v>
      </c>
      <c r="H226" s="38"/>
      <c r="I226" s="45"/>
      <c r="J226" s="45"/>
      <c r="K226" s="45"/>
    </row>
    <row r="227" spans="1:11" ht="15.75" x14ac:dyDescent="0.2">
      <c r="A227" s="45"/>
      <c r="B227" s="45"/>
      <c r="C227" s="45"/>
      <c r="D227" s="45"/>
      <c r="E227" s="45"/>
      <c r="F227" s="45"/>
      <c r="G227" s="33">
        <v>210</v>
      </c>
      <c r="H227" s="51"/>
      <c r="I227" s="45"/>
      <c r="J227" s="45"/>
      <c r="K227" s="45"/>
    </row>
    <row r="228" spans="1:11" ht="15.75" x14ac:dyDescent="0.25">
      <c r="A228" s="45"/>
      <c r="B228" s="45"/>
      <c r="C228" s="45"/>
      <c r="D228" s="45"/>
      <c r="E228" s="45"/>
      <c r="F228" s="45"/>
      <c r="G228" s="32">
        <v>211</v>
      </c>
      <c r="H228" s="38"/>
      <c r="I228" s="45"/>
      <c r="J228" s="45"/>
      <c r="K228" s="45"/>
    </row>
    <row r="229" spans="1:11" ht="15.75" x14ac:dyDescent="0.2">
      <c r="A229" s="45"/>
      <c r="B229" s="45"/>
      <c r="C229" s="45"/>
      <c r="D229" s="45"/>
      <c r="E229" s="45"/>
      <c r="F229" s="45"/>
      <c r="G229" s="33">
        <v>212</v>
      </c>
      <c r="H229" s="51"/>
      <c r="I229" s="45"/>
      <c r="J229" s="45"/>
      <c r="K229" s="45"/>
    </row>
    <row r="230" spans="1:11" ht="15.75" x14ac:dyDescent="0.25">
      <c r="A230" s="45"/>
      <c r="B230" s="45"/>
      <c r="C230" s="45"/>
      <c r="D230" s="45"/>
      <c r="E230" s="45"/>
      <c r="F230" s="45"/>
      <c r="G230" s="32">
        <v>213</v>
      </c>
      <c r="H230" s="38"/>
      <c r="I230" s="45"/>
      <c r="J230" s="45"/>
      <c r="K230" s="45"/>
    </row>
    <row r="231" spans="1:11" ht="15.75" x14ac:dyDescent="0.2">
      <c r="A231" s="45"/>
      <c r="B231" s="45"/>
      <c r="C231" s="45"/>
      <c r="D231" s="45"/>
      <c r="E231" s="45"/>
      <c r="F231" s="45"/>
      <c r="G231" s="33">
        <v>214</v>
      </c>
      <c r="H231" s="51"/>
      <c r="I231" s="45"/>
      <c r="J231" s="45"/>
      <c r="K231" s="45"/>
    </row>
    <row r="232" spans="1:11" ht="15.75" x14ac:dyDescent="0.25">
      <c r="A232" s="45"/>
      <c r="B232" s="45"/>
      <c r="C232" s="45"/>
      <c r="D232" s="45"/>
      <c r="E232" s="45"/>
      <c r="F232" s="45"/>
      <c r="G232" s="32">
        <v>215</v>
      </c>
      <c r="H232" s="38"/>
      <c r="I232" s="45"/>
      <c r="J232" s="45"/>
      <c r="K232" s="45"/>
    </row>
    <row r="233" spans="1:11" ht="15.75" x14ac:dyDescent="0.2">
      <c r="A233" s="45"/>
      <c r="B233" s="45"/>
      <c r="C233" s="45"/>
      <c r="D233" s="45"/>
      <c r="E233" s="45"/>
      <c r="F233" s="45"/>
      <c r="G233" s="33">
        <v>216</v>
      </c>
      <c r="H233" s="51"/>
      <c r="I233" s="45"/>
      <c r="J233" s="45"/>
      <c r="K233" s="45"/>
    </row>
    <row r="234" spans="1:11" ht="15.75" x14ac:dyDescent="0.25">
      <c r="A234" s="45"/>
      <c r="B234" s="45"/>
      <c r="C234" s="45"/>
      <c r="D234" s="45"/>
      <c r="E234" s="45"/>
      <c r="F234" s="45"/>
      <c r="G234" s="32">
        <v>217</v>
      </c>
      <c r="H234" s="38"/>
      <c r="I234" s="45"/>
      <c r="J234" s="45"/>
      <c r="K234" s="45"/>
    </row>
    <row r="235" spans="1:11" ht="15.75" x14ac:dyDescent="0.2">
      <c r="A235" s="45"/>
      <c r="B235" s="45"/>
      <c r="C235" s="45"/>
      <c r="D235" s="45"/>
      <c r="E235" s="45"/>
      <c r="F235" s="45"/>
      <c r="G235" s="33">
        <v>218</v>
      </c>
      <c r="H235" s="51"/>
      <c r="I235" s="45"/>
      <c r="J235" s="45"/>
      <c r="K235" s="45"/>
    </row>
    <row r="236" spans="1:11" ht="15.75" x14ac:dyDescent="0.25">
      <c r="A236" s="45"/>
      <c r="B236" s="45"/>
      <c r="C236" s="45"/>
      <c r="D236" s="45"/>
      <c r="E236" s="45"/>
      <c r="F236" s="45"/>
      <c r="G236" s="32">
        <v>219</v>
      </c>
      <c r="H236" s="38"/>
      <c r="I236" s="45"/>
      <c r="J236" s="45"/>
      <c r="K236" s="45"/>
    </row>
    <row r="237" spans="1:11" ht="15.75" x14ac:dyDescent="0.2">
      <c r="A237" s="45"/>
      <c r="B237" s="45"/>
      <c r="C237" s="45"/>
      <c r="D237" s="45"/>
      <c r="E237" s="45"/>
      <c r="F237" s="45"/>
      <c r="G237" s="33">
        <v>220</v>
      </c>
      <c r="H237" s="51"/>
      <c r="I237" s="45"/>
      <c r="J237" s="45"/>
      <c r="K237" s="45"/>
    </row>
    <row r="238" spans="1:11" ht="15.75" x14ac:dyDescent="0.25">
      <c r="A238" s="45"/>
      <c r="B238" s="45"/>
      <c r="C238" s="45"/>
      <c r="D238" s="45"/>
      <c r="E238" s="45"/>
      <c r="F238" s="45"/>
      <c r="G238" s="32">
        <v>221</v>
      </c>
      <c r="H238" s="38"/>
      <c r="I238" s="45"/>
      <c r="J238" s="45"/>
      <c r="K238" s="45"/>
    </row>
    <row r="239" spans="1:11" ht="15.75" x14ac:dyDescent="0.2">
      <c r="A239" s="45"/>
      <c r="B239" s="45"/>
      <c r="C239" s="45"/>
      <c r="D239" s="45"/>
      <c r="E239" s="45"/>
      <c r="F239" s="45"/>
      <c r="G239" s="33">
        <v>222</v>
      </c>
      <c r="H239" s="51"/>
      <c r="I239" s="45"/>
      <c r="J239" s="45"/>
      <c r="K239" s="45"/>
    </row>
    <row r="240" spans="1:11" ht="15.75" x14ac:dyDescent="0.25">
      <c r="A240" s="45"/>
      <c r="B240" s="45"/>
      <c r="C240" s="45"/>
      <c r="D240" s="45"/>
      <c r="E240" s="45"/>
      <c r="F240" s="45"/>
      <c r="G240" s="32">
        <v>223</v>
      </c>
      <c r="H240" s="38"/>
      <c r="I240" s="45"/>
      <c r="J240" s="45"/>
      <c r="K240" s="45"/>
    </row>
    <row r="241" spans="1:11" ht="15.75" x14ac:dyDescent="0.2">
      <c r="A241" s="45"/>
      <c r="B241" s="45"/>
      <c r="C241" s="45"/>
      <c r="D241" s="45"/>
      <c r="E241" s="45"/>
      <c r="F241" s="45"/>
      <c r="G241" s="33">
        <v>224</v>
      </c>
      <c r="H241" s="51"/>
      <c r="I241" s="45"/>
      <c r="J241" s="45"/>
      <c r="K241" s="45"/>
    </row>
    <row r="242" spans="1:11" ht="15.75" x14ac:dyDescent="0.25">
      <c r="A242" s="45"/>
      <c r="B242" s="45"/>
      <c r="C242" s="45"/>
      <c r="D242" s="45"/>
      <c r="E242" s="45"/>
      <c r="F242" s="45"/>
      <c r="G242" s="32">
        <v>225</v>
      </c>
      <c r="H242" s="38"/>
      <c r="I242" s="45"/>
      <c r="J242" s="45"/>
      <c r="K242" s="45"/>
    </row>
    <row r="243" spans="1:11" ht="15.75" x14ac:dyDescent="0.2">
      <c r="A243" s="45"/>
      <c r="B243" s="45"/>
      <c r="C243" s="45"/>
      <c r="D243" s="45"/>
      <c r="E243" s="45"/>
      <c r="F243" s="45"/>
      <c r="G243" s="33">
        <v>226</v>
      </c>
      <c r="H243" s="51"/>
      <c r="I243" s="45"/>
      <c r="J243" s="45"/>
      <c r="K243" s="45"/>
    </row>
    <row r="244" spans="1:11" ht="15.75" x14ac:dyDescent="0.25">
      <c r="A244" s="45"/>
      <c r="B244" s="45"/>
      <c r="C244" s="45"/>
      <c r="D244" s="45"/>
      <c r="E244" s="45"/>
      <c r="F244" s="45"/>
      <c r="G244" s="32">
        <v>227</v>
      </c>
      <c r="H244" s="38"/>
      <c r="I244" s="45"/>
      <c r="J244" s="45"/>
      <c r="K244" s="45"/>
    </row>
    <row r="245" spans="1:11" ht="15.75" x14ac:dyDescent="0.2">
      <c r="A245" s="45"/>
      <c r="B245" s="45"/>
      <c r="C245" s="45"/>
      <c r="D245" s="45"/>
      <c r="E245" s="45"/>
      <c r="F245" s="45"/>
      <c r="G245" s="33">
        <v>228</v>
      </c>
      <c r="H245" s="51"/>
      <c r="I245" s="45"/>
      <c r="J245" s="45"/>
      <c r="K245" s="45"/>
    </row>
    <row r="246" spans="1:11" ht="15.75" x14ac:dyDescent="0.25">
      <c r="A246" s="45"/>
      <c r="B246" s="45"/>
      <c r="C246" s="45"/>
      <c r="D246" s="45"/>
      <c r="E246" s="45"/>
      <c r="F246" s="45"/>
      <c r="G246" s="32">
        <v>229</v>
      </c>
      <c r="H246" s="38"/>
      <c r="I246" s="45"/>
      <c r="J246" s="45"/>
      <c r="K246" s="45"/>
    </row>
    <row r="247" spans="1:11" ht="15.75" x14ac:dyDescent="0.2">
      <c r="A247" s="45"/>
      <c r="B247" s="45"/>
      <c r="C247" s="45"/>
      <c r="D247" s="45"/>
      <c r="E247" s="45"/>
      <c r="F247" s="45"/>
      <c r="G247" s="33">
        <v>230</v>
      </c>
      <c r="H247" s="51"/>
      <c r="I247" s="45"/>
      <c r="J247" s="45"/>
      <c r="K247" s="45"/>
    </row>
    <row r="248" spans="1:11" ht="15.75" x14ac:dyDescent="0.25">
      <c r="A248" s="45"/>
      <c r="B248" s="45"/>
      <c r="C248" s="45"/>
      <c r="D248" s="45"/>
      <c r="E248" s="45"/>
      <c r="F248" s="45"/>
      <c r="G248" s="32">
        <v>231</v>
      </c>
      <c r="H248" s="38"/>
      <c r="I248" s="45"/>
      <c r="J248" s="45"/>
      <c r="K248" s="45"/>
    </row>
    <row r="249" spans="1:11" ht="15.75" x14ac:dyDescent="0.2">
      <c r="A249" s="45"/>
      <c r="B249" s="45"/>
      <c r="C249" s="45"/>
      <c r="D249" s="45"/>
      <c r="E249" s="45"/>
      <c r="F249" s="45"/>
      <c r="G249" s="33">
        <v>232</v>
      </c>
      <c r="H249" s="51"/>
      <c r="I249" s="45"/>
      <c r="J249" s="45"/>
      <c r="K249" s="45"/>
    </row>
    <row r="250" spans="1:11" ht="15.75" x14ac:dyDescent="0.25">
      <c r="A250" s="45"/>
      <c r="B250" s="45"/>
      <c r="C250" s="45"/>
      <c r="D250" s="45"/>
      <c r="E250" s="45"/>
      <c r="F250" s="45"/>
      <c r="G250" s="32">
        <v>233</v>
      </c>
      <c r="H250" s="38"/>
      <c r="I250" s="45"/>
      <c r="J250" s="45"/>
      <c r="K250" s="45"/>
    </row>
    <row r="251" spans="1:11" ht="15.75" x14ac:dyDescent="0.2">
      <c r="A251" s="45"/>
      <c r="B251" s="45"/>
      <c r="C251" s="45"/>
      <c r="D251" s="45"/>
      <c r="E251" s="45"/>
      <c r="F251" s="45"/>
      <c r="G251" s="33">
        <v>234</v>
      </c>
      <c r="H251" s="51"/>
      <c r="I251" s="45"/>
      <c r="J251" s="45"/>
      <c r="K251" s="45"/>
    </row>
    <row r="252" spans="1:11" ht="15.75" x14ac:dyDescent="0.25">
      <c r="A252" s="45"/>
      <c r="B252" s="45"/>
      <c r="C252" s="45"/>
      <c r="D252" s="45"/>
      <c r="E252" s="45"/>
      <c r="F252" s="45"/>
      <c r="G252" s="32">
        <v>235</v>
      </c>
      <c r="H252" s="38"/>
      <c r="I252" s="45"/>
      <c r="J252" s="45"/>
      <c r="K252" s="45"/>
    </row>
    <row r="253" spans="1:11" ht="15.75" x14ac:dyDescent="0.2">
      <c r="A253" s="45"/>
      <c r="B253" s="45"/>
      <c r="C253" s="45"/>
      <c r="D253" s="45"/>
      <c r="E253" s="45"/>
      <c r="F253" s="45"/>
      <c r="G253" s="33">
        <v>236</v>
      </c>
      <c r="H253" s="51"/>
      <c r="I253" s="45"/>
      <c r="J253" s="45"/>
      <c r="K253" s="45"/>
    </row>
    <row r="254" spans="1:11" ht="15.75" x14ac:dyDescent="0.25">
      <c r="A254" s="45"/>
      <c r="B254" s="45"/>
      <c r="C254" s="45"/>
      <c r="D254" s="45"/>
      <c r="E254" s="45"/>
      <c r="F254" s="45"/>
      <c r="G254" s="32">
        <v>237</v>
      </c>
      <c r="H254" s="38"/>
      <c r="I254" s="45"/>
      <c r="J254" s="45"/>
      <c r="K254" s="45"/>
    </row>
    <row r="255" spans="1:11" ht="15.75" x14ac:dyDescent="0.2">
      <c r="A255" s="45"/>
      <c r="B255" s="45"/>
      <c r="C255" s="45"/>
      <c r="D255" s="45"/>
      <c r="E255" s="45"/>
      <c r="F255" s="45"/>
      <c r="G255" s="33">
        <v>238</v>
      </c>
      <c r="H255" s="51"/>
      <c r="I255" s="45"/>
      <c r="J255" s="45"/>
      <c r="K255" s="45"/>
    </row>
    <row r="256" spans="1:11" ht="15.75" x14ac:dyDescent="0.25">
      <c r="A256" s="45"/>
      <c r="B256" s="45"/>
      <c r="C256" s="45"/>
      <c r="D256" s="45"/>
      <c r="E256" s="45"/>
      <c r="F256" s="45"/>
      <c r="G256" s="32">
        <v>239</v>
      </c>
      <c r="H256" s="38"/>
      <c r="I256" s="45"/>
      <c r="J256" s="45"/>
      <c r="K256" s="45"/>
    </row>
    <row r="257" spans="1:11" ht="15.75" x14ac:dyDescent="0.2">
      <c r="A257" s="45"/>
      <c r="B257" s="45"/>
      <c r="C257" s="45"/>
      <c r="D257" s="45"/>
      <c r="E257" s="45"/>
      <c r="F257" s="45"/>
      <c r="G257" s="33">
        <v>240</v>
      </c>
      <c r="H257" s="51"/>
      <c r="I257" s="45"/>
      <c r="J257" s="45"/>
      <c r="K257" s="45"/>
    </row>
    <row r="258" spans="1:11" ht="15.75" x14ac:dyDescent="0.25">
      <c r="A258" s="45"/>
      <c r="B258" s="45"/>
      <c r="C258" s="45"/>
      <c r="D258" s="45"/>
      <c r="E258" s="45"/>
      <c r="F258" s="45"/>
      <c r="G258" s="32">
        <v>241</v>
      </c>
      <c r="H258" s="38"/>
      <c r="I258" s="45"/>
      <c r="J258" s="45"/>
      <c r="K258" s="45"/>
    </row>
    <row r="259" spans="1:11" ht="15.75" x14ac:dyDescent="0.2">
      <c r="A259" s="45"/>
      <c r="B259" s="45"/>
      <c r="C259" s="45"/>
      <c r="D259" s="45"/>
      <c r="E259" s="45"/>
      <c r="F259" s="45"/>
      <c r="G259" s="33">
        <v>242</v>
      </c>
      <c r="H259" s="51"/>
      <c r="I259" s="45"/>
      <c r="J259" s="45"/>
      <c r="K259" s="45"/>
    </row>
    <row r="260" spans="1:11" ht="15.75" x14ac:dyDescent="0.25">
      <c r="A260" s="45"/>
      <c r="B260" s="45"/>
      <c r="C260" s="45"/>
      <c r="D260" s="45"/>
      <c r="E260" s="45"/>
      <c r="F260" s="45"/>
      <c r="G260" s="32">
        <v>243</v>
      </c>
      <c r="H260" s="38"/>
      <c r="I260" s="45"/>
      <c r="J260" s="45"/>
      <c r="K260" s="45"/>
    </row>
    <row r="261" spans="1:11" ht="15.75" x14ac:dyDescent="0.2">
      <c r="A261" s="45"/>
      <c r="B261" s="45"/>
      <c r="C261" s="45"/>
      <c r="D261" s="45"/>
      <c r="E261" s="45"/>
      <c r="F261" s="45"/>
      <c r="G261" s="33">
        <v>244</v>
      </c>
      <c r="H261" s="51"/>
      <c r="I261" s="45"/>
      <c r="J261" s="45"/>
      <c r="K261" s="45"/>
    </row>
    <row r="262" spans="1:11" ht="15.75" x14ac:dyDescent="0.25">
      <c r="A262" s="45"/>
      <c r="B262" s="45"/>
      <c r="C262" s="45"/>
      <c r="D262" s="45"/>
      <c r="E262" s="45"/>
      <c r="F262" s="45"/>
      <c r="G262" s="32">
        <v>245</v>
      </c>
      <c r="H262" s="38"/>
      <c r="I262" s="45"/>
      <c r="J262" s="45"/>
      <c r="K262" s="45"/>
    </row>
    <row r="263" spans="1:11" ht="15.75" x14ac:dyDescent="0.2">
      <c r="A263" s="45"/>
      <c r="B263" s="45"/>
      <c r="C263" s="45"/>
      <c r="D263" s="45"/>
      <c r="E263" s="45"/>
      <c r="F263" s="45"/>
      <c r="G263" s="33">
        <v>246</v>
      </c>
      <c r="H263" s="51"/>
      <c r="I263" s="45"/>
      <c r="J263" s="45"/>
      <c r="K263" s="45"/>
    </row>
    <row r="264" spans="1:11" ht="15.75" x14ac:dyDescent="0.25">
      <c r="A264" s="45"/>
      <c r="B264" s="45"/>
      <c r="C264" s="45"/>
      <c r="D264" s="45"/>
      <c r="E264" s="45"/>
      <c r="F264" s="45"/>
      <c r="G264" s="32">
        <v>247</v>
      </c>
      <c r="H264" s="38"/>
      <c r="I264" s="45"/>
      <c r="J264" s="45"/>
      <c r="K264" s="45"/>
    </row>
    <row r="265" spans="1:11" ht="15.75" x14ac:dyDescent="0.2">
      <c r="A265" s="45"/>
      <c r="B265" s="45"/>
      <c r="C265" s="45"/>
      <c r="D265" s="45"/>
      <c r="E265" s="45"/>
      <c r="F265" s="45"/>
      <c r="G265" s="33">
        <v>248</v>
      </c>
      <c r="H265" s="51"/>
      <c r="I265" s="45"/>
      <c r="J265" s="45"/>
      <c r="K265" s="45"/>
    </row>
    <row r="266" spans="1:11" ht="15.75" x14ac:dyDescent="0.25">
      <c r="A266" s="45"/>
      <c r="B266" s="45"/>
      <c r="C266" s="45"/>
      <c r="D266" s="45"/>
      <c r="E266" s="45"/>
      <c r="F266" s="45"/>
      <c r="G266" s="32">
        <v>249</v>
      </c>
      <c r="H266" s="38"/>
      <c r="I266" s="45"/>
      <c r="J266" s="45"/>
      <c r="K266" s="45"/>
    </row>
    <row r="267" spans="1:11" ht="15.75" x14ac:dyDescent="0.2">
      <c r="A267" s="45"/>
      <c r="B267" s="45"/>
      <c r="C267" s="45"/>
      <c r="D267" s="45"/>
      <c r="E267" s="45"/>
      <c r="F267" s="45"/>
      <c r="G267" s="33">
        <v>250</v>
      </c>
      <c r="H267" s="51"/>
      <c r="I267" s="45"/>
      <c r="J267" s="45"/>
      <c r="K267" s="45"/>
    </row>
    <row r="268" spans="1:11" ht="15.75" x14ac:dyDescent="0.25">
      <c r="A268" s="45"/>
      <c r="B268" s="45"/>
      <c r="C268" s="45"/>
      <c r="D268" s="45"/>
      <c r="E268" s="45"/>
      <c r="F268" s="45"/>
      <c r="G268" s="32">
        <v>251</v>
      </c>
      <c r="H268" s="38"/>
      <c r="I268" s="45"/>
      <c r="J268" s="45"/>
      <c r="K268" s="45"/>
    </row>
    <row r="269" spans="1:11" ht="15.75" x14ac:dyDescent="0.2">
      <c r="A269" s="45"/>
      <c r="B269" s="45"/>
      <c r="C269" s="45"/>
      <c r="D269" s="45"/>
      <c r="E269" s="45"/>
      <c r="F269" s="45"/>
      <c r="G269" s="33">
        <v>252</v>
      </c>
      <c r="H269" s="51"/>
      <c r="I269" s="45"/>
      <c r="J269" s="45"/>
      <c r="K269" s="45"/>
    </row>
    <row r="270" spans="1:11" ht="15.75" x14ac:dyDescent="0.25">
      <c r="A270" s="45"/>
      <c r="B270" s="45"/>
      <c r="C270" s="45"/>
      <c r="D270" s="45"/>
      <c r="E270" s="45"/>
      <c r="F270" s="45"/>
      <c r="G270" s="32">
        <v>253</v>
      </c>
      <c r="H270" s="38"/>
      <c r="I270" s="45"/>
      <c r="J270" s="45"/>
      <c r="K270" s="45"/>
    </row>
    <row r="271" spans="1:11" ht="15.75" x14ac:dyDescent="0.2">
      <c r="A271" s="45"/>
      <c r="B271" s="45"/>
      <c r="C271" s="45"/>
      <c r="D271" s="45"/>
      <c r="E271" s="45"/>
      <c r="F271" s="45"/>
      <c r="G271" s="33">
        <v>254</v>
      </c>
      <c r="H271" s="51"/>
      <c r="I271" s="45"/>
      <c r="J271" s="45"/>
      <c r="K271" s="45"/>
    </row>
    <row r="272" spans="1:11" ht="15.75" x14ac:dyDescent="0.25">
      <c r="A272" s="45"/>
      <c r="B272" s="45"/>
      <c r="C272" s="45"/>
      <c r="D272" s="45"/>
      <c r="E272" s="45"/>
      <c r="F272" s="45"/>
      <c r="G272" s="32">
        <v>255</v>
      </c>
      <c r="H272" s="38"/>
      <c r="I272" s="45"/>
      <c r="J272" s="45"/>
      <c r="K272" s="45"/>
    </row>
    <row r="273" spans="1:11" ht="15.75" x14ac:dyDescent="0.2">
      <c r="A273" s="45"/>
      <c r="B273" s="45"/>
      <c r="C273" s="45"/>
      <c r="D273" s="45"/>
      <c r="E273" s="45"/>
      <c r="F273" s="45"/>
      <c r="G273" s="33">
        <v>256</v>
      </c>
      <c r="H273" s="51"/>
      <c r="I273" s="45"/>
      <c r="J273" s="45"/>
      <c r="K273" s="45"/>
    </row>
    <row r="274" spans="1:11" ht="15.75" x14ac:dyDescent="0.25">
      <c r="A274" s="45"/>
      <c r="B274" s="45"/>
      <c r="C274" s="45"/>
      <c r="D274" s="45"/>
      <c r="E274" s="45"/>
      <c r="F274" s="45"/>
      <c r="G274" s="32">
        <v>257</v>
      </c>
      <c r="H274" s="38"/>
      <c r="I274" s="45"/>
      <c r="J274" s="45"/>
      <c r="K274" s="45"/>
    </row>
    <row r="275" spans="1:11" ht="15.75" x14ac:dyDescent="0.2">
      <c r="A275" s="45"/>
      <c r="B275" s="45"/>
      <c r="C275" s="45"/>
      <c r="D275" s="45"/>
      <c r="E275" s="45"/>
      <c r="F275" s="45"/>
      <c r="G275" s="33">
        <v>258</v>
      </c>
      <c r="H275" s="51"/>
      <c r="I275" s="45"/>
      <c r="J275" s="45"/>
      <c r="K275" s="45"/>
    </row>
    <row r="276" spans="1:11" ht="15.75" x14ac:dyDescent="0.25">
      <c r="A276" s="45"/>
      <c r="B276" s="45"/>
      <c r="C276" s="45"/>
      <c r="D276" s="45"/>
      <c r="E276" s="45"/>
      <c r="F276" s="45"/>
      <c r="G276" s="32">
        <v>259</v>
      </c>
      <c r="H276" s="38"/>
      <c r="I276" s="45"/>
      <c r="J276" s="45"/>
      <c r="K276" s="45"/>
    </row>
    <row r="277" spans="1:11" ht="15.75" x14ac:dyDescent="0.2">
      <c r="A277" s="45"/>
      <c r="B277" s="45"/>
      <c r="C277" s="45"/>
      <c r="D277" s="45"/>
      <c r="E277" s="45"/>
      <c r="F277" s="45"/>
      <c r="G277" s="33">
        <v>260</v>
      </c>
      <c r="H277" s="51"/>
      <c r="I277" s="45"/>
      <c r="J277" s="45"/>
      <c r="K277" s="45"/>
    </row>
    <row r="278" spans="1:11" ht="15.75" x14ac:dyDescent="0.25">
      <c r="A278" s="45"/>
      <c r="B278" s="45"/>
      <c r="C278" s="45"/>
      <c r="D278" s="45"/>
      <c r="E278" s="45"/>
      <c r="F278" s="45"/>
      <c r="G278" s="32">
        <v>261</v>
      </c>
      <c r="H278" s="38"/>
      <c r="I278" s="45"/>
      <c r="J278" s="45"/>
      <c r="K278" s="45"/>
    </row>
    <row r="279" spans="1:11" ht="15.75" x14ac:dyDescent="0.2">
      <c r="A279" s="45"/>
      <c r="B279" s="45"/>
      <c r="C279" s="45"/>
      <c r="D279" s="45"/>
      <c r="E279" s="45"/>
      <c r="F279" s="45"/>
      <c r="G279" s="33">
        <v>262</v>
      </c>
      <c r="H279" s="51"/>
      <c r="I279" s="45"/>
      <c r="J279" s="45"/>
      <c r="K279" s="45"/>
    </row>
    <row r="280" spans="1:11" ht="15.75" x14ac:dyDescent="0.25">
      <c r="A280" s="45"/>
      <c r="B280" s="45"/>
      <c r="C280" s="45"/>
      <c r="D280" s="45"/>
      <c r="E280" s="45"/>
      <c r="F280" s="45"/>
      <c r="G280" s="32">
        <v>263</v>
      </c>
      <c r="H280" s="38"/>
      <c r="I280" s="45"/>
      <c r="J280" s="45"/>
      <c r="K280" s="45"/>
    </row>
    <row r="281" spans="1:11" ht="15.75" x14ac:dyDescent="0.2">
      <c r="A281" s="45"/>
      <c r="B281" s="45"/>
      <c r="C281" s="45"/>
      <c r="D281" s="45"/>
      <c r="E281" s="45"/>
      <c r="F281" s="45"/>
      <c r="G281" s="33">
        <v>264</v>
      </c>
      <c r="H281" s="51"/>
      <c r="I281" s="45"/>
      <c r="J281" s="45"/>
      <c r="K281" s="45"/>
    </row>
    <row r="282" spans="1:11" ht="15.75" x14ac:dyDescent="0.25">
      <c r="A282" s="45"/>
      <c r="B282" s="45"/>
      <c r="C282" s="45"/>
      <c r="D282" s="45"/>
      <c r="E282" s="45"/>
      <c r="F282" s="45"/>
      <c r="G282" s="32">
        <v>265</v>
      </c>
      <c r="H282" s="38"/>
      <c r="I282" s="45"/>
      <c r="J282" s="45"/>
      <c r="K282" s="45"/>
    </row>
    <row r="283" spans="1:11" ht="15.75" x14ac:dyDescent="0.2">
      <c r="A283" s="45"/>
      <c r="B283" s="45"/>
      <c r="C283" s="45"/>
      <c r="D283" s="45"/>
      <c r="E283" s="45"/>
      <c r="F283" s="45"/>
      <c r="G283" s="33">
        <v>266</v>
      </c>
      <c r="H283" s="51"/>
      <c r="I283" s="45"/>
      <c r="J283" s="45"/>
      <c r="K283" s="45"/>
    </row>
    <row r="284" spans="1:11" ht="15.75" x14ac:dyDescent="0.25">
      <c r="A284" s="45"/>
      <c r="B284" s="45"/>
      <c r="C284" s="45"/>
      <c r="D284" s="45"/>
      <c r="E284" s="45"/>
      <c r="F284" s="45"/>
      <c r="G284" s="32">
        <v>267</v>
      </c>
      <c r="H284" s="38"/>
      <c r="I284" s="45"/>
      <c r="J284" s="45"/>
      <c r="K284" s="45"/>
    </row>
    <row r="285" spans="1:11" ht="15.75" x14ac:dyDescent="0.2">
      <c r="A285" s="45"/>
      <c r="B285" s="45"/>
      <c r="C285" s="45"/>
      <c r="D285" s="45"/>
      <c r="E285" s="45"/>
      <c r="F285" s="45"/>
      <c r="G285" s="33">
        <v>268</v>
      </c>
      <c r="H285" s="51"/>
      <c r="I285" s="45"/>
      <c r="J285" s="45"/>
      <c r="K285" s="45"/>
    </row>
    <row r="286" spans="1:11" ht="15.75" x14ac:dyDescent="0.25">
      <c r="A286" s="45"/>
      <c r="B286" s="45"/>
      <c r="C286" s="45"/>
      <c r="D286" s="45"/>
      <c r="E286" s="45"/>
      <c r="F286" s="45"/>
      <c r="G286" s="32">
        <v>269</v>
      </c>
      <c r="H286" s="38"/>
      <c r="I286" s="45"/>
      <c r="J286" s="45"/>
      <c r="K286" s="45"/>
    </row>
    <row r="287" spans="1:11" ht="15.75" x14ac:dyDescent="0.2">
      <c r="A287" s="45"/>
      <c r="B287" s="45"/>
      <c r="C287" s="45"/>
      <c r="D287" s="45"/>
      <c r="E287" s="45"/>
      <c r="F287" s="45"/>
      <c r="G287" s="33">
        <v>270</v>
      </c>
      <c r="H287" s="51"/>
      <c r="I287" s="45"/>
      <c r="J287" s="45"/>
      <c r="K287" s="45"/>
    </row>
    <row r="288" spans="1:11" ht="15.75" x14ac:dyDescent="0.25">
      <c r="A288" s="45"/>
      <c r="B288" s="45"/>
      <c r="C288" s="45"/>
      <c r="D288" s="45"/>
      <c r="E288" s="45"/>
      <c r="F288" s="45"/>
      <c r="G288" s="32">
        <v>271</v>
      </c>
      <c r="H288" s="38"/>
      <c r="I288" s="45"/>
      <c r="J288" s="45"/>
      <c r="K288" s="45"/>
    </row>
    <row r="289" spans="1:11" ht="15.75" x14ac:dyDescent="0.2">
      <c r="A289" s="45"/>
      <c r="B289" s="45"/>
      <c r="C289" s="45"/>
      <c r="D289" s="45"/>
      <c r="E289" s="45"/>
      <c r="F289" s="45"/>
      <c r="G289" s="33">
        <v>272</v>
      </c>
      <c r="H289" s="51"/>
      <c r="I289" s="45"/>
      <c r="J289" s="45"/>
      <c r="K289" s="45"/>
    </row>
    <row r="290" spans="1:11" ht="15.75" x14ac:dyDescent="0.25">
      <c r="A290" s="45"/>
      <c r="B290" s="45"/>
      <c r="C290" s="45"/>
      <c r="D290" s="45"/>
      <c r="E290" s="45"/>
      <c r="F290" s="45"/>
      <c r="G290" s="32">
        <v>273</v>
      </c>
      <c r="H290" s="38"/>
      <c r="I290" s="45"/>
      <c r="J290" s="45"/>
      <c r="K290" s="45"/>
    </row>
    <row r="291" spans="1:11" ht="15.75" x14ac:dyDescent="0.2">
      <c r="A291" s="45"/>
      <c r="B291" s="45"/>
      <c r="C291" s="45"/>
      <c r="D291" s="45"/>
      <c r="E291" s="45"/>
      <c r="F291" s="45"/>
      <c r="G291" s="33">
        <v>274</v>
      </c>
      <c r="H291" s="51"/>
      <c r="I291" s="45"/>
      <c r="J291" s="45"/>
      <c r="K291" s="45"/>
    </row>
    <row r="292" spans="1:11" ht="15.75" x14ac:dyDescent="0.25">
      <c r="A292" s="45"/>
      <c r="B292" s="45"/>
      <c r="C292" s="45"/>
      <c r="D292" s="45"/>
      <c r="E292" s="45"/>
      <c r="F292" s="45"/>
      <c r="G292" s="32">
        <v>275</v>
      </c>
      <c r="H292" s="38"/>
      <c r="I292" s="45"/>
      <c r="J292" s="45"/>
      <c r="K292" s="45"/>
    </row>
    <row r="293" spans="1:11" ht="15.75" x14ac:dyDescent="0.2">
      <c r="A293" s="45"/>
      <c r="B293" s="45"/>
      <c r="C293" s="45"/>
      <c r="D293" s="45"/>
      <c r="E293" s="45"/>
      <c r="F293" s="45"/>
      <c r="G293" s="33">
        <v>276</v>
      </c>
      <c r="H293" s="51"/>
      <c r="I293" s="45"/>
      <c r="J293" s="45"/>
      <c r="K293" s="45"/>
    </row>
    <row r="294" spans="1:11" ht="15.75" x14ac:dyDescent="0.25">
      <c r="A294" s="45"/>
      <c r="B294" s="45"/>
      <c r="C294" s="45"/>
      <c r="D294" s="45"/>
      <c r="E294" s="45"/>
      <c r="F294" s="45"/>
      <c r="G294" s="32">
        <v>277</v>
      </c>
      <c r="H294" s="38"/>
      <c r="I294" s="45"/>
      <c r="J294" s="45"/>
      <c r="K294" s="45"/>
    </row>
    <row r="295" spans="1:11" ht="15.75" x14ac:dyDescent="0.2">
      <c r="A295" s="45"/>
      <c r="B295" s="45"/>
      <c r="C295" s="45"/>
      <c r="D295" s="45"/>
      <c r="E295" s="45"/>
      <c r="F295" s="45"/>
      <c r="G295" s="33">
        <v>278</v>
      </c>
      <c r="H295" s="51"/>
      <c r="I295" s="45"/>
      <c r="J295" s="45"/>
      <c r="K295" s="45"/>
    </row>
    <row r="296" spans="1:11" ht="15.75" x14ac:dyDescent="0.25">
      <c r="A296" s="45"/>
      <c r="B296" s="45"/>
      <c r="C296" s="45"/>
      <c r="D296" s="45"/>
      <c r="E296" s="45"/>
      <c r="F296" s="45"/>
      <c r="G296" s="32">
        <v>279</v>
      </c>
      <c r="H296" s="38"/>
      <c r="I296" s="45"/>
      <c r="J296" s="45"/>
      <c r="K296" s="45"/>
    </row>
    <row r="297" spans="1:11" ht="15.75" x14ac:dyDescent="0.2">
      <c r="A297" s="45"/>
      <c r="B297" s="45"/>
      <c r="C297" s="45"/>
      <c r="D297" s="45"/>
      <c r="E297" s="45"/>
      <c r="F297" s="45"/>
      <c r="G297" s="33">
        <v>280</v>
      </c>
      <c r="H297" s="51"/>
      <c r="I297" s="45"/>
      <c r="J297" s="45"/>
      <c r="K297" s="45"/>
    </row>
    <row r="298" spans="1:11" ht="15.75" x14ac:dyDescent="0.25">
      <c r="A298" s="45"/>
      <c r="B298" s="45"/>
      <c r="C298" s="45"/>
      <c r="D298" s="45"/>
      <c r="E298" s="45"/>
      <c r="F298" s="45"/>
      <c r="G298" s="32">
        <v>281</v>
      </c>
      <c r="H298" s="38"/>
      <c r="I298" s="45"/>
      <c r="J298" s="45"/>
      <c r="K298" s="45"/>
    </row>
    <row r="299" spans="1:11" ht="15.75" x14ac:dyDescent="0.2">
      <c r="A299" s="45"/>
      <c r="B299" s="45"/>
      <c r="C299" s="45"/>
      <c r="D299" s="45"/>
      <c r="E299" s="45"/>
      <c r="F299" s="45"/>
      <c r="G299" s="33">
        <v>282</v>
      </c>
      <c r="H299" s="51"/>
      <c r="I299" s="45"/>
      <c r="J299" s="45"/>
      <c r="K299" s="45"/>
    </row>
    <row r="300" spans="1:11" ht="15.75" x14ac:dyDescent="0.25">
      <c r="A300" s="45"/>
      <c r="B300" s="45"/>
      <c r="C300" s="45"/>
      <c r="D300" s="45"/>
      <c r="E300" s="45"/>
      <c r="F300" s="45"/>
      <c r="G300" s="32">
        <v>283</v>
      </c>
      <c r="H300" s="38"/>
      <c r="I300" s="45"/>
      <c r="J300" s="45"/>
      <c r="K300" s="45"/>
    </row>
    <row r="301" spans="1:11" ht="15.75" x14ac:dyDescent="0.2">
      <c r="A301" s="45"/>
      <c r="B301" s="45"/>
      <c r="C301" s="45"/>
      <c r="D301" s="45"/>
      <c r="E301" s="45"/>
      <c r="F301" s="45"/>
      <c r="G301" s="33">
        <v>284</v>
      </c>
      <c r="H301" s="51"/>
      <c r="I301" s="45"/>
      <c r="J301" s="45"/>
      <c r="K301" s="45"/>
    </row>
    <row r="302" spans="1:11" ht="15.75" x14ac:dyDescent="0.25">
      <c r="A302" s="45"/>
      <c r="B302" s="45"/>
      <c r="C302" s="45"/>
      <c r="D302" s="45"/>
      <c r="E302" s="45"/>
      <c r="F302" s="45"/>
      <c r="G302" s="32">
        <v>285</v>
      </c>
      <c r="H302" s="38"/>
      <c r="I302" s="45"/>
      <c r="J302" s="45"/>
      <c r="K302" s="45"/>
    </row>
    <row r="303" spans="1:11" ht="15.75" x14ac:dyDescent="0.2">
      <c r="A303" s="45"/>
      <c r="B303" s="45"/>
      <c r="C303" s="45"/>
      <c r="D303" s="45"/>
      <c r="E303" s="45"/>
      <c r="F303" s="45"/>
      <c r="G303" s="33">
        <v>286</v>
      </c>
      <c r="H303" s="51"/>
      <c r="I303" s="45"/>
      <c r="J303" s="45"/>
      <c r="K303" s="45"/>
    </row>
    <row r="304" spans="1:11" ht="15.75" x14ac:dyDescent="0.25">
      <c r="A304" s="45"/>
      <c r="B304" s="45"/>
      <c r="C304" s="45"/>
      <c r="D304" s="45"/>
      <c r="E304" s="45"/>
      <c r="F304" s="45"/>
      <c r="G304" s="32">
        <v>287</v>
      </c>
      <c r="H304" s="38"/>
      <c r="I304" s="45"/>
      <c r="J304" s="45"/>
      <c r="K304" s="45"/>
    </row>
    <row r="305" spans="1:11" ht="15.75" x14ac:dyDescent="0.2">
      <c r="A305" s="45"/>
      <c r="B305" s="45"/>
      <c r="C305" s="45"/>
      <c r="D305" s="45"/>
      <c r="E305" s="45"/>
      <c r="F305" s="45"/>
      <c r="G305" s="33">
        <v>288</v>
      </c>
      <c r="H305" s="51"/>
      <c r="I305" s="45"/>
      <c r="J305" s="45"/>
      <c r="K305" s="45"/>
    </row>
    <row r="306" spans="1:11" ht="15.75" x14ac:dyDescent="0.25">
      <c r="A306" s="45"/>
      <c r="B306" s="45"/>
      <c r="C306" s="45"/>
      <c r="D306" s="45"/>
      <c r="E306" s="45"/>
      <c r="F306" s="45"/>
      <c r="G306" s="32">
        <v>289</v>
      </c>
      <c r="H306" s="38"/>
      <c r="I306" s="45"/>
      <c r="J306" s="45"/>
      <c r="K306" s="45"/>
    </row>
    <row r="307" spans="1:11" ht="15.75" x14ac:dyDescent="0.2">
      <c r="A307" s="45"/>
      <c r="B307" s="45"/>
      <c r="C307" s="45"/>
      <c r="D307" s="45"/>
      <c r="E307" s="45"/>
      <c r="F307" s="45"/>
      <c r="G307" s="33">
        <v>290</v>
      </c>
      <c r="H307" s="51"/>
      <c r="I307" s="45"/>
      <c r="J307" s="45"/>
      <c r="K307" s="45"/>
    </row>
    <row r="308" spans="1:11" ht="15.75" x14ac:dyDescent="0.25">
      <c r="A308" s="45"/>
      <c r="B308" s="45"/>
      <c r="C308" s="45"/>
      <c r="D308" s="45"/>
      <c r="E308" s="45"/>
      <c r="F308" s="45"/>
      <c r="G308" s="32">
        <v>291</v>
      </c>
      <c r="H308" s="38"/>
      <c r="I308" s="45"/>
      <c r="J308" s="45"/>
      <c r="K308" s="45"/>
    </row>
    <row r="309" spans="1:11" ht="15.75" x14ac:dyDescent="0.2">
      <c r="A309" s="45"/>
      <c r="B309" s="45"/>
      <c r="C309" s="45"/>
      <c r="D309" s="45"/>
      <c r="E309" s="45"/>
      <c r="F309" s="45"/>
      <c r="G309" s="33">
        <v>292</v>
      </c>
      <c r="H309" s="51"/>
      <c r="I309" s="45"/>
      <c r="J309" s="45"/>
      <c r="K309" s="45"/>
    </row>
    <row r="310" spans="1:11" ht="15.75" x14ac:dyDescent="0.25">
      <c r="A310" s="45"/>
      <c r="B310" s="45"/>
      <c r="C310" s="45"/>
      <c r="D310" s="45"/>
      <c r="E310" s="45"/>
      <c r="F310" s="45"/>
      <c r="G310" s="32">
        <v>293</v>
      </c>
      <c r="H310" s="38"/>
      <c r="I310" s="45"/>
      <c r="J310" s="45"/>
      <c r="K310" s="45"/>
    </row>
    <row r="311" spans="1:11" ht="15.75" x14ac:dyDescent="0.2">
      <c r="A311" s="45"/>
      <c r="B311" s="45"/>
      <c r="C311" s="45"/>
      <c r="D311" s="45"/>
      <c r="E311" s="45"/>
      <c r="F311" s="45"/>
      <c r="G311" s="33">
        <v>294</v>
      </c>
      <c r="H311" s="51"/>
      <c r="I311" s="45"/>
      <c r="J311" s="45"/>
      <c r="K311" s="45"/>
    </row>
    <row r="312" spans="1:11" ht="15.75" x14ac:dyDescent="0.25">
      <c r="A312" s="45"/>
      <c r="B312" s="45"/>
      <c r="C312" s="45"/>
      <c r="D312" s="45"/>
      <c r="E312" s="45"/>
      <c r="F312" s="45"/>
      <c r="G312" s="32">
        <v>295</v>
      </c>
      <c r="H312" s="38"/>
      <c r="I312" s="45"/>
      <c r="J312" s="45"/>
      <c r="K312" s="45"/>
    </row>
    <row r="313" spans="1:11" ht="15.75" x14ac:dyDescent="0.2">
      <c r="A313" s="45"/>
      <c r="B313" s="45"/>
      <c r="C313" s="45"/>
      <c r="D313" s="45"/>
      <c r="E313" s="45"/>
      <c r="F313" s="45"/>
      <c r="G313" s="33">
        <v>296</v>
      </c>
      <c r="H313" s="51"/>
      <c r="I313" s="45"/>
      <c r="J313" s="45"/>
      <c r="K313" s="45"/>
    </row>
    <row r="314" spans="1:11" ht="15.75" x14ac:dyDescent="0.25">
      <c r="A314" s="45"/>
      <c r="B314" s="45"/>
      <c r="C314" s="45"/>
      <c r="D314" s="45"/>
      <c r="E314" s="45"/>
      <c r="F314" s="45"/>
      <c r="G314" s="32">
        <v>297</v>
      </c>
      <c r="H314" s="38"/>
      <c r="I314" s="45"/>
      <c r="J314" s="45"/>
      <c r="K314" s="45"/>
    </row>
    <row r="315" spans="1:11" ht="15.75" x14ac:dyDescent="0.2">
      <c r="A315" s="45"/>
      <c r="B315" s="45"/>
      <c r="C315" s="45"/>
      <c r="D315" s="45"/>
      <c r="E315" s="45"/>
      <c r="F315" s="45"/>
      <c r="G315" s="33">
        <v>298</v>
      </c>
      <c r="H315" s="51"/>
      <c r="I315" s="45"/>
      <c r="J315" s="45"/>
      <c r="K315" s="45"/>
    </row>
    <row r="316" spans="1:11" ht="15.75" x14ac:dyDescent="0.25">
      <c r="A316" s="45"/>
      <c r="B316" s="45"/>
      <c r="C316" s="45"/>
      <c r="D316" s="45"/>
      <c r="E316" s="45"/>
      <c r="F316" s="45"/>
      <c r="G316" s="32">
        <v>299</v>
      </c>
      <c r="H316" s="38"/>
      <c r="I316" s="45"/>
      <c r="J316" s="45"/>
      <c r="K316" s="45"/>
    </row>
    <row r="317" spans="1:11" ht="15.75" x14ac:dyDescent="0.2">
      <c r="A317" s="45"/>
      <c r="B317" s="45"/>
      <c r="C317" s="45"/>
      <c r="D317" s="45"/>
      <c r="E317" s="45"/>
      <c r="F317" s="45"/>
      <c r="G317" s="33">
        <v>300</v>
      </c>
      <c r="H317" s="51"/>
      <c r="I317" s="45"/>
      <c r="J317" s="45"/>
      <c r="K317" s="45"/>
    </row>
    <row r="318" spans="1:11" ht="15.75" x14ac:dyDescent="0.25">
      <c r="A318" s="45"/>
      <c r="B318" s="45"/>
      <c r="C318" s="45"/>
      <c r="D318" s="45"/>
      <c r="E318" s="45"/>
      <c r="F318" s="45"/>
      <c r="G318" s="32">
        <v>301</v>
      </c>
      <c r="H318" s="38"/>
      <c r="I318" s="45"/>
      <c r="J318" s="45"/>
      <c r="K318" s="45"/>
    </row>
    <row r="319" spans="1:11" ht="15.75" x14ac:dyDescent="0.2">
      <c r="A319" s="45"/>
      <c r="B319" s="45"/>
      <c r="C319" s="45"/>
      <c r="D319" s="45"/>
      <c r="E319" s="45"/>
      <c r="F319" s="45"/>
      <c r="G319" s="33">
        <v>302</v>
      </c>
      <c r="H319" s="51"/>
      <c r="I319" s="45"/>
      <c r="J319" s="45"/>
      <c r="K319" s="45"/>
    </row>
    <row r="320" spans="1:11" ht="15.75" x14ac:dyDescent="0.25">
      <c r="A320" s="45"/>
      <c r="B320" s="45"/>
      <c r="C320" s="45"/>
      <c r="D320" s="45"/>
      <c r="E320" s="45"/>
      <c r="F320" s="45"/>
      <c r="G320" s="32">
        <v>303</v>
      </c>
      <c r="H320" s="38"/>
      <c r="I320" s="45"/>
      <c r="J320" s="45"/>
      <c r="K320" s="45"/>
    </row>
    <row r="321" spans="1:11" ht="15.75" x14ac:dyDescent="0.2">
      <c r="A321" s="45"/>
      <c r="B321" s="45"/>
      <c r="C321" s="45"/>
      <c r="D321" s="45"/>
      <c r="E321" s="45"/>
      <c r="F321" s="45"/>
      <c r="G321" s="33">
        <v>304</v>
      </c>
      <c r="H321" s="51"/>
      <c r="I321" s="45"/>
      <c r="J321" s="45"/>
      <c r="K321" s="45"/>
    </row>
    <row r="322" spans="1:11" ht="15.75" x14ac:dyDescent="0.25">
      <c r="A322" s="45"/>
      <c r="B322" s="45"/>
      <c r="C322" s="45"/>
      <c r="D322" s="45"/>
      <c r="E322" s="45"/>
      <c r="F322" s="45"/>
      <c r="G322" s="32">
        <v>305</v>
      </c>
      <c r="H322" s="38"/>
      <c r="I322" s="45"/>
      <c r="J322" s="45"/>
      <c r="K322" s="45"/>
    </row>
    <row r="323" spans="1:11" ht="15.75" x14ac:dyDescent="0.2">
      <c r="A323" s="45"/>
      <c r="B323" s="45"/>
      <c r="C323" s="45"/>
      <c r="D323" s="45"/>
      <c r="E323" s="45"/>
      <c r="F323" s="45"/>
      <c r="G323" s="33">
        <v>306</v>
      </c>
      <c r="H323" s="51"/>
      <c r="I323" s="45"/>
      <c r="J323" s="45"/>
      <c r="K323" s="45"/>
    </row>
    <row r="324" spans="1:11" ht="15.75" x14ac:dyDescent="0.25">
      <c r="A324" s="45"/>
      <c r="B324" s="45"/>
      <c r="C324" s="45"/>
      <c r="D324" s="45"/>
      <c r="E324" s="45"/>
      <c r="F324" s="45"/>
      <c r="G324" s="32">
        <v>307</v>
      </c>
      <c r="H324" s="38"/>
      <c r="I324" s="45"/>
      <c r="J324" s="45"/>
      <c r="K324" s="45"/>
    </row>
    <row r="325" spans="1:11" ht="15.75" x14ac:dyDescent="0.2">
      <c r="A325" s="45"/>
      <c r="B325" s="45"/>
      <c r="C325" s="45"/>
      <c r="D325" s="45"/>
      <c r="E325" s="45"/>
      <c r="F325" s="45"/>
      <c r="G325" s="33">
        <v>308</v>
      </c>
      <c r="H325" s="51"/>
      <c r="I325" s="45"/>
      <c r="J325" s="45"/>
      <c r="K325" s="45"/>
    </row>
    <row r="326" spans="1:11" ht="15.75" x14ac:dyDescent="0.25">
      <c r="A326" s="45"/>
      <c r="B326" s="45"/>
      <c r="C326" s="45"/>
      <c r="D326" s="45"/>
      <c r="E326" s="45"/>
      <c r="F326" s="45"/>
      <c r="G326" s="32">
        <v>309</v>
      </c>
      <c r="H326" s="38"/>
      <c r="I326" s="45"/>
      <c r="J326" s="45"/>
      <c r="K326" s="45"/>
    </row>
    <row r="327" spans="1:11" ht="15.75" x14ac:dyDescent="0.2">
      <c r="A327" s="45"/>
      <c r="B327" s="45"/>
      <c r="C327" s="45"/>
      <c r="D327" s="45"/>
      <c r="E327" s="45"/>
      <c r="F327" s="45"/>
      <c r="G327" s="33">
        <v>310</v>
      </c>
      <c r="H327" s="51"/>
      <c r="I327" s="45"/>
      <c r="J327" s="45"/>
      <c r="K327" s="45"/>
    </row>
    <row r="328" spans="1:11" ht="15.75" x14ac:dyDescent="0.25">
      <c r="A328" s="45"/>
      <c r="B328" s="45"/>
      <c r="C328" s="45"/>
      <c r="D328" s="45"/>
      <c r="E328" s="45"/>
      <c r="F328" s="45"/>
      <c r="G328" s="32">
        <v>311</v>
      </c>
      <c r="H328" s="38"/>
      <c r="I328" s="45"/>
      <c r="J328" s="45"/>
      <c r="K328" s="45"/>
    </row>
    <row r="329" spans="1:11" ht="15.75" x14ac:dyDescent="0.2">
      <c r="A329" s="45"/>
      <c r="B329" s="45"/>
      <c r="C329" s="45"/>
      <c r="D329" s="45"/>
      <c r="E329" s="45"/>
      <c r="F329" s="45"/>
      <c r="G329" s="33">
        <v>312</v>
      </c>
      <c r="H329" s="51"/>
      <c r="I329" s="45"/>
      <c r="J329" s="45"/>
      <c r="K329" s="45"/>
    </row>
    <row r="330" spans="1:11" ht="15.75" x14ac:dyDescent="0.25">
      <c r="A330" s="45"/>
      <c r="B330" s="45"/>
      <c r="C330" s="45"/>
      <c r="D330" s="45"/>
      <c r="E330" s="45"/>
      <c r="F330" s="45"/>
      <c r="G330" s="32">
        <v>313</v>
      </c>
      <c r="H330" s="38"/>
      <c r="I330" s="45"/>
      <c r="J330" s="45"/>
      <c r="K330" s="45"/>
    </row>
    <row r="331" spans="1:11" ht="15.75" x14ac:dyDescent="0.2">
      <c r="A331" s="45"/>
      <c r="B331" s="45"/>
      <c r="C331" s="45"/>
      <c r="D331" s="45"/>
      <c r="E331" s="45"/>
      <c r="F331" s="45"/>
      <c r="G331" s="33">
        <v>314</v>
      </c>
      <c r="H331" s="51"/>
      <c r="I331" s="45"/>
      <c r="J331" s="45"/>
      <c r="K331" s="45"/>
    </row>
    <row r="332" spans="1:11" ht="15.75" x14ac:dyDescent="0.25">
      <c r="A332" s="45"/>
      <c r="B332" s="45"/>
      <c r="C332" s="45"/>
      <c r="D332" s="45"/>
      <c r="E332" s="45"/>
      <c r="F332" s="45"/>
      <c r="G332" s="32">
        <v>315</v>
      </c>
      <c r="H332" s="38"/>
      <c r="I332" s="45"/>
      <c r="J332" s="45"/>
      <c r="K332" s="45"/>
    </row>
    <row r="333" spans="1:11" ht="15.75" x14ac:dyDescent="0.2">
      <c r="A333" s="45"/>
      <c r="B333" s="45"/>
      <c r="C333" s="45"/>
      <c r="D333" s="45"/>
      <c r="E333" s="45"/>
      <c r="F333" s="45"/>
      <c r="G333" s="33">
        <v>316</v>
      </c>
      <c r="H333" s="51"/>
      <c r="I333" s="45"/>
      <c r="J333" s="45"/>
      <c r="K333" s="45"/>
    </row>
    <row r="334" spans="1:11" ht="15.75" x14ac:dyDescent="0.25">
      <c r="A334" s="45"/>
      <c r="B334" s="45"/>
      <c r="C334" s="45"/>
      <c r="D334" s="45"/>
      <c r="E334" s="45"/>
      <c r="F334" s="45"/>
      <c r="G334" s="32">
        <v>317</v>
      </c>
      <c r="H334" s="38"/>
      <c r="I334" s="45"/>
      <c r="J334" s="45"/>
      <c r="K334" s="45"/>
    </row>
    <row r="335" spans="1:11" ht="15.75" x14ac:dyDescent="0.2">
      <c r="A335" s="45"/>
      <c r="B335" s="45"/>
      <c r="C335" s="45"/>
      <c r="D335" s="45"/>
      <c r="E335" s="45"/>
      <c r="F335" s="45"/>
      <c r="G335" s="33">
        <v>318</v>
      </c>
      <c r="H335" s="51"/>
      <c r="I335" s="45"/>
      <c r="J335" s="45"/>
      <c r="K335" s="45"/>
    </row>
    <row r="336" spans="1:11" ht="15.75" x14ac:dyDescent="0.25">
      <c r="A336" s="45"/>
      <c r="B336" s="45"/>
      <c r="C336" s="45"/>
      <c r="D336" s="45"/>
      <c r="E336" s="45"/>
      <c r="F336" s="45"/>
      <c r="G336" s="32">
        <v>319</v>
      </c>
      <c r="H336" s="38"/>
      <c r="I336" s="45"/>
      <c r="J336" s="45"/>
      <c r="K336" s="45"/>
    </row>
    <row r="337" spans="1:11" ht="15.75" x14ac:dyDescent="0.2">
      <c r="A337" s="45"/>
      <c r="B337" s="45"/>
      <c r="C337" s="45"/>
      <c r="D337" s="45"/>
      <c r="E337" s="45"/>
      <c r="F337" s="45"/>
      <c r="G337" s="33">
        <v>320</v>
      </c>
      <c r="H337" s="51"/>
      <c r="I337" s="45"/>
      <c r="J337" s="45"/>
      <c r="K337" s="45"/>
    </row>
    <row r="338" spans="1:11" ht="15.75" x14ac:dyDescent="0.25">
      <c r="A338" s="45"/>
      <c r="B338" s="45"/>
      <c r="C338" s="45"/>
      <c r="D338" s="45"/>
      <c r="E338" s="45"/>
      <c r="F338" s="45"/>
      <c r="G338" s="32">
        <v>321</v>
      </c>
      <c r="H338" s="38"/>
      <c r="I338" s="45"/>
      <c r="J338" s="45"/>
      <c r="K338" s="45"/>
    </row>
    <row r="339" spans="1:11" ht="15.75" x14ac:dyDescent="0.2">
      <c r="A339" s="45"/>
      <c r="B339" s="45"/>
      <c r="C339" s="45"/>
      <c r="D339" s="45"/>
      <c r="E339" s="45"/>
      <c r="F339" s="45"/>
      <c r="G339" s="33">
        <v>322</v>
      </c>
      <c r="H339" s="51"/>
      <c r="I339" s="45"/>
      <c r="J339" s="45"/>
      <c r="K339" s="45"/>
    </row>
    <row r="340" spans="1:11" ht="15.75" x14ac:dyDescent="0.25">
      <c r="A340" s="45"/>
      <c r="B340" s="45"/>
      <c r="C340" s="45"/>
      <c r="D340" s="45"/>
      <c r="E340" s="45"/>
      <c r="F340" s="45"/>
      <c r="G340" s="32">
        <v>323</v>
      </c>
      <c r="H340" s="38"/>
      <c r="I340" s="45"/>
      <c r="J340" s="45"/>
      <c r="K340" s="45"/>
    </row>
    <row r="341" spans="1:11" ht="15.75" x14ac:dyDescent="0.2">
      <c r="A341" s="45"/>
      <c r="B341" s="45"/>
      <c r="C341" s="45"/>
      <c r="D341" s="45"/>
      <c r="E341" s="45"/>
      <c r="F341" s="45"/>
      <c r="G341" s="33">
        <v>324</v>
      </c>
      <c r="H341" s="51"/>
      <c r="I341" s="45"/>
      <c r="J341" s="45"/>
      <c r="K341" s="45"/>
    </row>
    <row r="342" spans="1:11" ht="15.75" x14ac:dyDescent="0.25">
      <c r="A342" s="45"/>
      <c r="B342" s="45"/>
      <c r="C342" s="45"/>
      <c r="D342" s="45"/>
      <c r="E342" s="45"/>
      <c r="F342" s="45"/>
      <c r="G342" s="32">
        <v>325</v>
      </c>
      <c r="H342" s="38"/>
      <c r="I342" s="45"/>
      <c r="J342" s="45"/>
      <c r="K342" s="45"/>
    </row>
    <row r="343" spans="1:11" ht="15.75" x14ac:dyDescent="0.2">
      <c r="A343" s="45"/>
      <c r="B343" s="45"/>
      <c r="C343" s="45"/>
      <c r="D343" s="45"/>
      <c r="E343" s="45"/>
      <c r="F343" s="45"/>
      <c r="G343" s="33">
        <v>326</v>
      </c>
      <c r="H343" s="51"/>
      <c r="I343" s="45"/>
      <c r="J343" s="45"/>
      <c r="K343" s="45"/>
    </row>
    <row r="344" spans="1:11" ht="15.75" x14ac:dyDescent="0.25">
      <c r="A344" s="45"/>
      <c r="B344" s="45"/>
      <c r="C344" s="45"/>
      <c r="D344" s="45"/>
      <c r="E344" s="45"/>
      <c r="F344" s="45"/>
      <c r="G344" s="32">
        <v>327</v>
      </c>
      <c r="H344" s="38"/>
      <c r="I344" s="45"/>
      <c r="J344" s="45"/>
      <c r="K344" s="45"/>
    </row>
    <row r="345" spans="1:11" ht="15.75" x14ac:dyDescent="0.2">
      <c r="A345" s="45"/>
      <c r="B345" s="45"/>
      <c r="C345" s="45"/>
      <c r="D345" s="45"/>
      <c r="E345" s="45"/>
      <c r="F345" s="45"/>
      <c r="G345" s="33">
        <v>328</v>
      </c>
      <c r="H345" s="51"/>
      <c r="I345" s="45"/>
      <c r="J345" s="45"/>
      <c r="K345" s="45"/>
    </row>
    <row r="346" spans="1:11" ht="15.75" x14ac:dyDescent="0.25">
      <c r="A346" s="45"/>
      <c r="B346" s="45"/>
      <c r="C346" s="45"/>
      <c r="D346" s="45"/>
      <c r="E346" s="45"/>
      <c r="F346" s="45"/>
      <c r="G346" s="32">
        <v>329</v>
      </c>
      <c r="H346" s="38"/>
      <c r="I346" s="45"/>
      <c r="J346" s="45"/>
      <c r="K346" s="45"/>
    </row>
    <row r="347" spans="1:11" ht="15.75" x14ac:dyDescent="0.2">
      <c r="A347" s="45"/>
      <c r="B347" s="45"/>
      <c r="C347" s="45"/>
      <c r="D347" s="45"/>
      <c r="E347" s="45"/>
      <c r="F347" s="45"/>
      <c r="G347" s="33">
        <v>330</v>
      </c>
      <c r="H347" s="51"/>
      <c r="I347" s="45"/>
      <c r="J347" s="45"/>
      <c r="K347" s="45"/>
    </row>
    <row r="348" spans="1:11" ht="15.75" x14ac:dyDescent="0.25">
      <c r="A348" s="45"/>
      <c r="B348" s="45"/>
      <c r="C348" s="45"/>
      <c r="D348" s="45"/>
      <c r="E348" s="45"/>
      <c r="F348" s="45"/>
      <c r="G348" s="32">
        <v>331</v>
      </c>
      <c r="H348" s="38"/>
      <c r="I348" s="45"/>
      <c r="J348" s="45"/>
      <c r="K348" s="45"/>
    </row>
    <row r="349" spans="1:11" ht="15.75" x14ac:dyDescent="0.2">
      <c r="A349" s="45"/>
      <c r="B349" s="45"/>
      <c r="C349" s="45"/>
      <c r="D349" s="45"/>
      <c r="E349" s="45"/>
      <c r="F349" s="45"/>
      <c r="G349" s="33">
        <v>332</v>
      </c>
      <c r="H349" s="51"/>
      <c r="I349" s="45"/>
      <c r="J349" s="45"/>
      <c r="K349" s="45"/>
    </row>
    <row r="350" spans="1:11" ht="15.75" x14ac:dyDescent="0.25">
      <c r="A350" s="45"/>
      <c r="B350" s="45"/>
      <c r="C350" s="45"/>
      <c r="D350" s="45"/>
      <c r="E350" s="45"/>
      <c r="F350" s="45"/>
      <c r="G350" s="32">
        <v>333</v>
      </c>
      <c r="H350" s="38"/>
      <c r="I350" s="45"/>
      <c r="J350" s="45"/>
      <c r="K350" s="45"/>
    </row>
    <row r="351" spans="1:11" ht="15.75" x14ac:dyDescent="0.2">
      <c r="A351" s="45"/>
      <c r="B351" s="45"/>
      <c r="C351" s="45"/>
      <c r="D351" s="45"/>
      <c r="E351" s="45"/>
      <c r="F351" s="45"/>
      <c r="G351" s="33">
        <v>334</v>
      </c>
      <c r="H351" s="51"/>
      <c r="I351" s="45"/>
      <c r="J351" s="45"/>
      <c r="K351" s="45"/>
    </row>
    <row r="352" spans="1:11" ht="15.75" x14ac:dyDescent="0.25">
      <c r="A352" s="45"/>
      <c r="B352" s="45"/>
      <c r="C352" s="45"/>
      <c r="D352" s="45"/>
      <c r="E352" s="45"/>
      <c r="F352" s="45"/>
      <c r="G352" s="32">
        <v>335</v>
      </c>
      <c r="H352" s="38"/>
      <c r="I352" s="45"/>
      <c r="J352" s="45"/>
      <c r="K352" s="45"/>
    </row>
    <row r="353" spans="1:11" ht="15.75" x14ac:dyDescent="0.2">
      <c r="A353" s="45"/>
      <c r="B353" s="45"/>
      <c r="C353" s="45"/>
      <c r="D353" s="45"/>
      <c r="E353" s="45"/>
      <c r="F353" s="45"/>
      <c r="G353" s="33">
        <v>336</v>
      </c>
      <c r="H353" s="51"/>
      <c r="I353" s="45"/>
      <c r="J353" s="45"/>
      <c r="K353" s="45"/>
    </row>
    <row r="354" spans="1:11" ht="15.75" x14ac:dyDescent="0.25">
      <c r="A354" s="45"/>
      <c r="B354" s="45"/>
      <c r="C354" s="45"/>
      <c r="D354" s="45"/>
      <c r="E354" s="45"/>
      <c r="F354" s="45"/>
      <c r="G354" s="32">
        <v>337</v>
      </c>
      <c r="H354" s="38"/>
      <c r="I354" s="45"/>
      <c r="J354" s="45"/>
      <c r="K354" s="45"/>
    </row>
    <row r="355" spans="1:11" ht="15.75" x14ac:dyDescent="0.2">
      <c r="A355" s="45"/>
      <c r="B355" s="45"/>
      <c r="C355" s="45"/>
      <c r="D355" s="45"/>
      <c r="E355" s="45"/>
      <c r="F355" s="45"/>
      <c r="G355" s="33">
        <v>338</v>
      </c>
      <c r="H355" s="51"/>
      <c r="I355" s="45"/>
      <c r="J355" s="45"/>
      <c r="K355" s="45"/>
    </row>
    <row r="356" spans="1:11" ht="15.75" x14ac:dyDescent="0.25">
      <c r="A356" s="45"/>
      <c r="B356" s="45"/>
      <c r="C356" s="45"/>
      <c r="D356" s="45"/>
      <c r="E356" s="45"/>
      <c r="F356" s="45"/>
      <c r="G356" s="32">
        <v>339</v>
      </c>
      <c r="H356" s="38"/>
      <c r="I356" s="45"/>
      <c r="J356" s="45"/>
      <c r="K356" s="45"/>
    </row>
    <row r="357" spans="1:11" ht="15.75" x14ac:dyDescent="0.2">
      <c r="A357" s="45"/>
      <c r="B357" s="45"/>
      <c r="C357" s="45"/>
      <c r="D357" s="45"/>
      <c r="E357" s="45"/>
      <c r="F357" s="45"/>
      <c r="G357" s="33">
        <v>340</v>
      </c>
      <c r="H357" s="51"/>
      <c r="I357" s="45"/>
      <c r="J357" s="45"/>
      <c r="K357" s="45"/>
    </row>
    <row r="358" spans="1:11" ht="15.75" x14ac:dyDescent="0.25">
      <c r="A358" s="45"/>
      <c r="B358" s="45"/>
      <c r="C358" s="45"/>
      <c r="D358" s="45"/>
      <c r="E358" s="45"/>
      <c r="F358" s="45"/>
      <c r="G358" s="32">
        <v>341</v>
      </c>
      <c r="H358" s="38"/>
      <c r="I358" s="45"/>
      <c r="J358" s="45"/>
      <c r="K358" s="45"/>
    </row>
    <row r="359" spans="1:11" ht="15.75" x14ac:dyDescent="0.2">
      <c r="A359" s="45"/>
      <c r="B359" s="45"/>
      <c r="C359" s="45"/>
      <c r="D359" s="45"/>
      <c r="E359" s="45"/>
      <c r="F359" s="45"/>
      <c r="G359" s="33">
        <v>342</v>
      </c>
      <c r="H359" s="51"/>
      <c r="I359" s="45"/>
      <c r="J359" s="45"/>
      <c r="K359" s="45"/>
    </row>
    <row r="360" spans="1:11" ht="15.75" x14ac:dyDescent="0.25">
      <c r="A360" s="45"/>
      <c r="B360" s="45"/>
      <c r="C360" s="45"/>
      <c r="D360" s="45"/>
      <c r="E360" s="45"/>
      <c r="F360" s="45"/>
      <c r="G360" s="32">
        <v>343</v>
      </c>
      <c r="H360" s="38"/>
      <c r="I360" s="45"/>
      <c r="J360" s="45"/>
      <c r="K360" s="45"/>
    </row>
    <row r="361" spans="1:11" x14ac:dyDescent="0.2"/>
  </sheetData>
  <sheetProtection sheet="1" objects="1" scenarios="1" selectLockedCells="1"/>
  <mergeCells count="3">
    <mergeCell ref="E7:H7"/>
    <mergeCell ref="D7:D8"/>
    <mergeCell ref="I7:K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63"/>
  <sheetViews>
    <sheetView zoomScale="85" zoomScaleNormal="85" workbookViewId="0">
      <selection activeCell="D10" sqref="D10"/>
    </sheetView>
  </sheetViews>
  <sheetFormatPr defaultColWidth="0" defaultRowHeight="12.75" zeroHeight="1" x14ac:dyDescent="0.2"/>
  <cols>
    <col min="1" max="1" width="9" customWidth="1"/>
    <col min="2" max="2" width="11" bestFit="1" customWidth="1"/>
    <col min="3" max="3" width="31.5" customWidth="1"/>
    <col min="4" max="4" width="24.75" customWidth="1"/>
    <col min="5" max="12" width="20.375" customWidth="1"/>
    <col min="13" max="16384" width="9" hidden="1"/>
  </cols>
  <sheetData>
    <row r="1" spans="1:12" ht="15" x14ac:dyDescent="0.25">
      <c r="A1" s="1"/>
      <c r="B1" s="1"/>
      <c r="C1" s="1"/>
      <c r="D1" s="1"/>
      <c r="E1" s="4"/>
      <c r="F1" s="4"/>
      <c r="G1" s="4"/>
      <c r="H1" s="4"/>
      <c r="I1" s="4"/>
      <c r="J1" s="1"/>
      <c r="K1" s="1"/>
      <c r="L1" s="4"/>
    </row>
    <row r="2" spans="1:12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1" x14ac:dyDescent="0.35">
      <c r="A4" s="1"/>
      <c r="B4" s="12" t="s">
        <v>0</v>
      </c>
      <c r="C4" s="12" t="str">
        <f>IF('Algemene gegevens'!$C$2&lt;&gt;"Maak een keuze",'Algemene gegevens'!$C$2,"")</f>
        <v/>
      </c>
      <c r="D4" s="2"/>
      <c r="E4" s="2"/>
      <c r="F4" s="2"/>
      <c r="G4" s="2"/>
      <c r="H4" s="2"/>
      <c r="I4" s="2"/>
      <c r="J4" s="2"/>
      <c r="K4" s="2"/>
      <c r="L4" s="2"/>
    </row>
    <row r="5" spans="1:12" ht="15.75" x14ac:dyDescent="0.25">
      <c r="A5" s="1"/>
      <c r="B5" s="12" t="s">
        <v>2</v>
      </c>
      <c r="C5" s="12" t="s">
        <v>125</v>
      </c>
      <c r="D5" s="1"/>
      <c r="E5" s="1"/>
      <c r="F5" s="1"/>
      <c r="G5" s="1"/>
      <c r="H5" s="1"/>
      <c r="I5" s="1"/>
      <c r="J5" s="1"/>
      <c r="K5" s="1"/>
      <c r="L5" s="1"/>
    </row>
    <row r="6" spans="1:12" ht="15" x14ac:dyDescent="0.25">
      <c r="A6" s="1"/>
      <c r="B6" s="1"/>
      <c r="C6" s="1"/>
      <c r="D6" s="1"/>
      <c r="E6" s="4"/>
      <c r="F6" s="4"/>
      <c r="G6" s="4"/>
      <c r="H6" s="4"/>
      <c r="I6" s="4"/>
      <c r="J6" s="1"/>
      <c r="K6" s="1"/>
      <c r="L6" s="4"/>
    </row>
    <row r="7" spans="1:12" ht="15.75" x14ac:dyDescent="0.25">
      <c r="A7" s="1"/>
      <c r="B7" s="1"/>
      <c r="C7" s="1"/>
      <c r="D7" s="92" t="s">
        <v>119</v>
      </c>
      <c r="E7" s="90" t="s">
        <v>24</v>
      </c>
      <c r="F7" s="91"/>
      <c r="G7" s="91"/>
      <c r="H7" s="91"/>
      <c r="I7" s="97" t="s">
        <v>22</v>
      </c>
      <c r="J7" s="98"/>
      <c r="K7" s="98"/>
      <c r="L7" s="99"/>
    </row>
    <row r="8" spans="1:12" ht="15.75" x14ac:dyDescent="0.25">
      <c r="A8" s="1"/>
      <c r="B8" s="1"/>
      <c r="C8" s="1"/>
      <c r="D8" s="93"/>
      <c r="E8" s="29" t="s">
        <v>8</v>
      </c>
      <c r="F8" s="29" t="s">
        <v>9</v>
      </c>
      <c r="G8" s="29" t="s">
        <v>14</v>
      </c>
      <c r="H8" s="30" t="s">
        <v>15</v>
      </c>
      <c r="I8" s="30" t="s">
        <v>10</v>
      </c>
      <c r="J8" s="30" t="s">
        <v>11</v>
      </c>
      <c r="K8" s="30" t="s">
        <v>12</v>
      </c>
      <c r="L8" s="30" t="s">
        <v>13</v>
      </c>
    </row>
    <row r="9" spans="1:12" ht="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 x14ac:dyDescent="0.25">
      <c r="A10" s="1"/>
      <c r="B10" s="1"/>
      <c r="C10" s="5" t="str">
        <f>'1 Uitval van clienten'!C10</f>
        <v>Januari tm juni 2020</v>
      </c>
      <c r="D10" s="28"/>
      <c r="E10" s="28"/>
      <c r="F10" s="28"/>
      <c r="G10" s="28"/>
      <c r="H10" s="28"/>
      <c r="I10" s="52" t="str">
        <f>L20</f>
        <v/>
      </c>
      <c r="J10" s="52" t="str">
        <f>L21</f>
        <v/>
      </c>
      <c r="K10" s="52" t="str">
        <f>L22</f>
        <v/>
      </c>
      <c r="L10" s="52" t="str">
        <f>L23</f>
        <v/>
      </c>
    </row>
    <row r="11" spans="1:12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">
      <c r="A12" s="43"/>
      <c r="B12" s="43"/>
      <c r="C12" s="43"/>
      <c r="D12" s="43"/>
      <c r="E12" s="44"/>
      <c r="F12" s="44"/>
      <c r="G12" s="44"/>
      <c r="H12" s="44"/>
      <c r="I12" s="44"/>
      <c r="J12" s="45"/>
      <c r="K12" s="45"/>
      <c r="L12" s="45"/>
    </row>
    <row r="13" spans="1:12" x14ac:dyDescent="0.2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x14ac:dyDescent="0.2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2" x14ac:dyDescent="0.2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ht="15.75" x14ac:dyDescent="0.25">
      <c r="A17" s="45"/>
      <c r="B17" s="45"/>
      <c r="C17" s="45"/>
      <c r="D17" s="45"/>
      <c r="E17" s="45"/>
      <c r="F17" s="45"/>
      <c r="G17" s="45"/>
      <c r="H17" s="14" t="s">
        <v>149</v>
      </c>
      <c r="I17" s="14"/>
      <c r="J17" s="45"/>
      <c r="K17" s="45"/>
      <c r="L17" s="45"/>
    </row>
    <row r="18" spans="1:12" ht="15" x14ac:dyDescent="0.2">
      <c r="A18" s="45"/>
      <c r="B18" s="45"/>
      <c r="C18" s="45"/>
      <c r="D18" s="45"/>
      <c r="E18" s="45"/>
      <c r="F18" s="45"/>
      <c r="G18" s="45"/>
      <c r="H18" s="45"/>
      <c r="I18" s="53"/>
      <c r="J18" s="45"/>
      <c r="K18" s="54"/>
      <c r="L18" s="45"/>
    </row>
    <row r="19" spans="1:12" ht="15.75" x14ac:dyDescent="0.25">
      <c r="A19" s="45"/>
      <c r="B19" s="45"/>
      <c r="C19" s="45"/>
      <c r="D19" s="45"/>
      <c r="E19" s="45"/>
      <c r="F19" s="45"/>
      <c r="G19" s="45"/>
      <c r="H19" s="14" t="s">
        <v>138</v>
      </c>
      <c r="I19" s="14" t="s">
        <v>123</v>
      </c>
      <c r="J19" s="45"/>
      <c r="K19" s="11"/>
      <c r="L19" s="14"/>
    </row>
    <row r="20" spans="1:12" ht="15.75" x14ac:dyDescent="0.25">
      <c r="A20" s="45"/>
      <c r="B20" s="45"/>
      <c r="C20" s="45"/>
      <c r="D20" s="45"/>
      <c r="E20" s="45"/>
      <c r="F20" s="45"/>
      <c r="G20" s="45"/>
      <c r="H20" s="32">
        <v>1</v>
      </c>
      <c r="I20" s="38"/>
      <c r="J20" s="45"/>
      <c r="K20" s="36" t="s">
        <v>10</v>
      </c>
      <c r="L20" s="35" t="str">
        <f>IFERROR(IF(I19&lt;&gt;"",COUNTIF($I$20:$I$362,1)/COUNTIF($I$20:$I$362,"&gt;0"),""),"")</f>
        <v/>
      </c>
    </row>
    <row r="21" spans="1:12" ht="15.75" x14ac:dyDescent="0.25">
      <c r="A21" s="45"/>
      <c r="B21" s="45"/>
      <c r="C21" s="45"/>
      <c r="D21" s="45"/>
      <c r="E21" s="45"/>
      <c r="F21" s="45"/>
      <c r="G21" s="45"/>
      <c r="H21" s="33">
        <v>2</v>
      </c>
      <c r="I21" s="51"/>
      <c r="J21" s="45"/>
      <c r="K21" s="36" t="s">
        <v>11</v>
      </c>
      <c r="L21" s="35" t="str">
        <f>IF(I20&lt;&gt;"",COUNTIF($I$20:$I$362,2)/COUNTIF($I$20:$I$362,"&gt;0"),"")</f>
        <v/>
      </c>
    </row>
    <row r="22" spans="1:12" ht="15.75" x14ac:dyDescent="0.25">
      <c r="A22" s="45"/>
      <c r="B22" s="45"/>
      <c r="C22" s="45"/>
      <c r="D22" s="45"/>
      <c r="E22" s="45"/>
      <c r="F22" s="45"/>
      <c r="G22" s="45"/>
      <c r="H22" s="32">
        <v>3</v>
      </c>
      <c r="I22" s="39"/>
      <c r="J22" s="45"/>
      <c r="K22" s="36" t="s">
        <v>12</v>
      </c>
      <c r="L22" s="35" t="str">
        <f>IF(I20&lt;&gt;"",COUNTIF($I$20:$I$362,"=3")/COUNTIF($I$20:$I$362,"&gt;0"),"")</f>
        <v/>
      </c>
    </row>
    <row r="23" spans="1:12" ht="15.75" x14ac:dyDescent="0.25">
      <c r="A23" s="45"/>
      <c r="B23" s="45"/>
      <c r="C23" s="45"/>
      <c r="D23" s="45"/>
      <c r="E23" s="45"/>
      <c r="F23" s="45"/>
      <c r="G23" s="45"/>
      <c r="H23" s="33">
        <v>4</v>
      </c>
      <c r="I23" s="51"/>
      <c r="J23" s="45"/>
      <c r="K23" s="48" t="s">
        <v>13</v>
      </c>
      <c r="L23" s="49" t="str">
        <f>IF(I21&lt;&gt;"",COUNTIF($I$20:$I$362,"=4")/COUNTIF($I$20:$I$362,"&gt;0"),"")</f>
        <v/>
      </c>
    </row>
    <row r="24" spans="1:12" ht="15.75" x14ac:dyDescent="0.25">
      <c r="A24" s="45"/>
      <c r="B24" s="45"/>
      <c r="C24" s="45"/>
      <c r="D24" s="45"/>
      <c r="E24" s="45"/>
      <c r="F24" s="45"/>
      <c r="G24" s="45"/>
      <c r="H24" s="32">
        <v>5</v>
      </c>
      <c r="I24" s="38"/>
      <c r="J24" s="45"/>
      <c r="K24" s="45"/>
      <c r="L24" s="45"/>
    </row>
    <row r="25" spans="1:12" ht="15.75" x14ac:dyDescent="0.2">
      <c r="A25" s="45"/>
      <c r="B25" s="45"/>
      <c r="C25" s="45"/>
      <c r="D25" s="45"/>
      <c r="E25" s="45"/>
      <c r="F25" s="45"/>
      <c r="G25" s="45"/>
      <c r="H25" s="33">
        <v>6</v>
      </c>
      <c r="I25" s="51"/>
      <c r="J25" s="45"/>
      <c r="K25" s="45"/>
      <c r="L25" s="45"/>
    </row>
    <row r="26" spans="1:12" ht="15.75" x14ac:dyDescent="0.25">
      <c r="A26" s="45"/>
      <c r="B26" s="45"/>
      <c r="C26" s="45"/>
      <c r="D26" s="45"/>
      <c r="E26" s="45"/>
      <c r="F26" s="45"/>
      <c r="G26" s="45"/>
      <c r="H26" s="32">
        <v>7</v>
      </c>
      <c r="I26" s="38"/>
      <c r="J26" s="45"/>
      <c r="K26" s="45"/>
      <c r="L26" s="45"/>
    </row>
    <row r="27" spans="1:12" ht="15.75" x14ac:dyDescent="0.2">
      <c r="A27" s="45"/>
      <c r="B27" s="45"/>
      <c r="C27" s="45"/>
      <c r="D27" s="45"/>
      <c r="E27" s="45"/>
      <c r="F27" s="45"/>
      <c r="G27" s="45"/>
      <c r="H27" s="33">
        <v>8</v>
      </c>
      <c r="I27" s="51"/>
      <c r="J27" s="45"/>
      <c r="K27" s="45"/>
      <c r="L27" s="45"/>
    </row>
    <row r="28" spans="1:12" ht="15.75" x14ac:dyDescent="0.25">
      <c r="A28" s="45"/>
      <c r="B28" s="45"/>
      <c r="C28" s="45"/>
      <c r="D28" s="45"/>
      <c r="E28" s="45"/>
      <c r="F28" s="45"/>
      <c r="G28" s="45"/>
      <c r="H28" s="32">
        <v>9</v>
      </c>
      <c r="I28" s="38"/>
      <c r="J28" s="45"/>
      <c r="K28" s="45"/>
      <c r="L28" s="45"/>
    </row>
    <row r="29" spans="1:12" ht="15.75" x14ac:dyDescent="0.2">
      <c r="A29" s="45"/>
      <c r="B29" s="45"/>
      <c r="C29" s="45"/>
      <c r="D29" s="45"/>
      <c r="E29" s="45"/>
      <c r="F29" s="45"/>
      <c r="G29" s="45"/>
      <c r="H29" s="33">
        <v>10</v>
      </c>
      <c r="I29" s="51"/>
      <c r="J29" s="45"/>
      <c r="K29" s="45"/>
      <c r="L29" s="45"/>
    </row>
    <row r="30" spans="1:12" ht="15.75" x14ac:dyDescent="0.25">
      <c r="A30" s="45"/>
      <c r="B30" s="45"/>
      <c r="C30" s="45"/>
      <c r="D30" s="45"/>
      <c r="E30" s="45"/>
      <c r="F30" s="45"/>
      <c r="G30" s="45"/>
      <c r="H30" s="32">
        <v>11</v>
      </c>
      <c r="I30" s="38"/>
      <c r="J30" s="45"/>
      <c r="K30" s="45"/>
      <c r="L30" s="45"/>
    </row>
    <row r="31" spans="1:12" ht="15.75" x14ac:dyDescent="0.2">
      <c r="A31" s="45"/>
      <c r="B31" s="45"/>
      <c r="C31" s="45"/>
      <c r="D31" s="45"/>
      <c r="E31" s="45"/>
      <c r="F31" s="45"/>
      <c r="G31" s="45"/>
      <c r="H31" s="33">
        <v>12</v>
      </c>
      <c r="I31" s="51"/>
      <c r="J31" s="45"/>
      <c r="K31" s="45"/>
      <c r="L31" s="45"/>
    </row>
    <row r="32" spans="1:12" ht="15.75" x14ac:dyDescent="0.25">
      <c r="A32" s="45"/>
      <c r="B32" s="45"/>
      <c r="C32" s="45"/>
      <c r="D32" s="45"/>
      <c r="E32" s="45"/>
      <c r="F32" s="45"/>
      <c r="G32" s="45"/>
      <c r="H32" s="32">
        <v>13</v>
      </c>
      <c r="I32" s="38"/>
      <c r="J32" s="45"/>
      <c r="K32" s="45"/>
      <c r="L32" s="45"/>
    </row>
    <row r="33" spans="1:12" ht="15.75" x14ac:dyDescent="0.2">
      <c r="A33" s="45"/>
      <c r="B33" s="45"/>
      <c r="C33" s="45"/>
      <c r="D33" s="45"/>
      <c r="E33" s="45"/>
      <c r="F33" s="45"/>
      <c r="G33" s="45"/>
      <c r="H33" s="33">
        <v>14</v>
      </c>
      <c r="I33" s="51"/>
      <c r="J33" s="45"/>
      <c r="K33" s="45"/>
      <c r="L33" s="45"/>
    </row>
    <row r="34" spans="1:12" ht="15.75" x14ac:dyDescent="0.25">
      <c r="A34" s="45"/>
      <c r="B34" s="45"/>
      <c r="C34" s="45"/>
      <c r="D34" s="45"/>
      <c r="E34" s="45"/>
      <c r="F34" s="45"/>
      <c r="G34" s="45"/>
      <c r="H34" s="32">
        <v>15</v>
      </c>
      <c r="I34" s="38"/>
      <c r="J34" s="45"/>
      <c r="K34" s="45"/>
      <c r="L34" s="45"/>
    </row>
    <row r="35" spans="1:12" ht="15.75" x14ac:dyDescent="0.2">
      <c r="A35" s="45"/>
      <c r="B35" s="45"/>
      <c r="C35" s="45"/>
      <c r="D35" s="45"/>
      <c r="E35" s="45"/>
      <c r="F35" s="45"/>
      <c r="G35" s="45"/>
      <c r="H35" s="33">
        <v>16</v>
      </c>
      <c r="I35" s="51"/>
      <c r="J35" s="45"/>
      <c r="K35" s="45"/>
      <c r="L35" s="45"/>
    </row>
    <row r="36" spans="1:12" ht="15.75" x14ac:dyDescent="0.25">
      <c r="A36" s="45"/>
      <c r="B36" s="45"/>
      <c r="C36" s="45"/>
      <c r="D36" s="45"/>
      <c r="E36" s="45"/>
      <c r="F36" s="45"/>
      <c r="G36" s="45"/>
      <c r="H36" s="32">
        <v>17</v>
      </c>
      <c r="I36" s="38"/>
      <c r="J36" s="45"/>
      <c r="K36" s="45"/>
      <c r="L36" s="45"/>
    </row>
    <row r="37" spans="1:12" ht="15.75" x14ac:dyDescent="0.2">
      <c r="A37" s="45"/>
      <c r="B37" s="45"/>
      <c r="C37" s="45"/>
      <c r="D37" s="45"/>
      <c r="E37" s="45"/>
      <c r="F37" s="45"/>
      <c r="G37" s="45"/>
      <c r="H37" s="33">
        <v>18</v>
      </c>
      <c r="I37" s="51"/>
      <c r="J37" s="45"/>
      <c r="K37" s="45"/>
      <c r="L37" s="45"/>
    </row>
    <row r="38" spans="1:12" ht="15.75" x14ac:dyDescent="0.25">
      <c r="A38" s="45"/>
      <c r="B38" s="45"/>
      <c r="C38" s="45"/>
      <c r="D38" s="45"/>
      <c r="E38" s="45"/>
      <c r="F38" s="45"/>
      <c r="G38" s="45"/>
      <c r="H38" s="32">
        <v>19</v>
      </c>
      <c r="I38" s="38"/>
      <c r="J38" s="45"/>
      <c r="K38" s="45"/>
      <c r="L38" s="45"/>
    </row>
    <row r="39" spans="1:12" ht="15.75" x14ac:dyDescent="0.2">
      <c r="A39" s="45"/>
      <c r="B39" s="45"/>
      <c r="C39" s="45"/>
      <c r="D39" s="45"/>
      <c r="E39" s="45"/>
      <c r="F39" s="45"/>
      <c r="G39" s="45"/>
      <c r="H39" s="33">
        <v>20</v>
      </c>
      <c r="I39" s="51"/>
      <c r="J39" s="45"/>
      <c r="K39" s="45"/>
      <c r="L39" s="45"/>
    </row>
    <row r="40" spans="1:12" ht="15.75" x14ac:dyDescent="0.25">
      <c r="A40" s="45"/>
      <c r="B40" s="45"/>
      <c r="C40" s="45"/>
      <c r="D40" s="45"/>
      <c r="E40" s="45"/>
      <c r="F40" s="45"/>
      <c r="G40" s="45"/>
      <c r="H40" s="32">
        <v>21</v>
      </c>
      <c r="I40" s="38"/>
      <c r="J40" s="45"/>
      <c r="K40" s="45"/>
      <c r="L40" s="45"/>
    </row>
    <row r="41" spans="1:12" ht="15.75" x14ac:dyDescent="0.2">
      <c r="A41" s="45"/>
      <c r="B41" s="45"/>
      <c r="C41" s="45"/>
      <c r="D41" s="45"/>
      <c r="E41" s="45"/>
      <c r="F41" s="45"/>
      <c r="G41" s="45"/>
      <c r="H41" s="33">
        <v>22</v>
      </c>
      <c r="I41" s="51"/>
      <c r="J41" s="45"/>
      <c r="K41" s="45"/>
      <c r="L41" s="45"/>
    </row>
    <row r="42" spans="1:12" ht="15.75" x14ac:dyDescent="0.25">
      <c r="A42" s="45"/>
      <c r="B42" s="45"/>
      <c r="C42" s="45"/>
      <c r="D42" s="45"/>
      <c r="E42" s="45"/>
      <c r="F42" s="45"/>
      <c r="G42" s="45"/>
      <c r="H42" s="32">
        <v>23</v>
      </c>
      <c r="I42" s="38"/>
      <c r="J42" s="45"/>
      <c r="K42" s="45"/>
      <c r="L42" s="45"/>
    </row>
    <row r="43" spans="1:12" ht="15.75" x14ac:dyDescent="0.2">
      <c r="A43" s="45"/>
      <c r="B43" s="45"/>
      <c r="C43" s="45"/>
      <c r="D43" s="45"/>
      <c r="E43" s="45"/>
      <c r="F43" s="45"/>
      <c r="G43" s="45"/>
      <c r="H43" s="33">
        <v>24</v>
      </c>
      <c r="I43" s="51"/>
      <c r="J43" s="45"/>
      <c r="K43" s="45"/>
      <c r="L43" s="45"/>
    </row>
    <row r="44" spans="1:12" ht="15.75" x14ac:dyDescent="0.25">
      <c r="A44" s="45"/>
      <c r="B44" s="45"/>
      <c r="C44" s="45"/>
      <c r="D44" s="45"/>
      <c r="E44" s="45"/>
      <c r="F44" s="45"/>
      <c r="G44" s="45"/>
      <c r="H44" s="32">
        <v>25</v>
      </c>
      <c r="I44" s="38"/>
      <c r="J44" s="45"/>
      <c r="K44" s="45"/>
      <c r="L44" s="45"/>
    </row>
    <row r="45" spans="1:12" ht="15.75" x14ac:dyDescent="0.2">
      <c r="A45" s="45"/>
      <c r="B45" s="45"/>
      <c r="C45" s="45"/>
      <c r="D45" s="45"/>
      <c r="E45" s="45"/>
      <c r="F45" s="45"/>
      <c r="G45" s="45"/>
      <c r="H45" s="33">
        <v>26</v>
      </c>
      <c r="I45" s="51"/>
      <c r="J45" s="45"/>
      <c r="K45" s="45"/>
      <c r="L45" s="45"/>
    </row>
    <row r="46" spans="1:12" ht="15.75" x14ac:dyDescent="0.25">
      <c r="A46" s="45"/>
      <c r="B46" s="45"/>
      <c r="C46" s="45"/>
      <c r="D46" s="45"/>
      <c r="E46" s="45"/>
      <c r="F46" s="45"/>
      <c r="G46" s="45"/>
      <c r="H46" s="32">
        <v>27</v>
      </c>
      <c r="I46" s="38"/>
      <c r="J46" s="45"/>
      <c r="K46" s="45"/>
      <c r="L46" s="45"/>
    </row>
    <row r="47" spans="1:12" ht="15.75" x14ac:dyDescent="0.2">
      <c r="A47" s="45"/>
      <c r="B47" s="45"/>
      <c r="C47" s="45"/>
      <c r="D47" s="45"/>
      <c r="E47" s="45"/>
      <c r="F47" s="45"/>
      <c r="G47" s="45"/>
      <c r="H47" s="33">
        <v>28</v>
      </c>
      <c r="I47" s="51"/>
      <c r="J47" s="45"/>
      <c r="K47" s="45"/>
      <c r="L47" s="45"/>
    </row>
    <row r="48" spans="1:12" ht="15.75" x14ac:dyDescent="0.25">
      <c r="A48" s="45"/>
      <c r="B48" s="45"/>
      <c r="C48" s="45"/>
      <c r="D48" s="45"/>
      <c r="E48" s="45"/>
      <c r="F48" s="45"/>
      <c r="G48" s="45"/>
      <c r="H48" s="32">
        <v>29</v>
      </c>
      <c r="I48" s="38"/>
      <c r="J48" s="45"/>
      <c r="K48" s="45"/>
      <c r="L48" s="45"/>
    </row>
    <row r="49" spans="1:12" ht="15.75" x14ac:dyDescent="0.2">
      <c r="A49" s="45"/>
      <c r="B49" s="45"/>
      <c r="C49" s="45"/>
      <c r="D49" s="45"/>
      <c r="E49" s="45"/>
      <c r="F49" s="45"/>
      <c r="G49" s="45"/>
      <c r="H49" s="33">
        <v>30</v>
      </c>
      <c r="I49" s="51"/>
      <c r="J49" s="45"/>
      <c r="K49" s="45"/>
      <c r="L49" s="45"/>
    </row>
    <row r="50" spans="1:12" ht="15.75" x14ac:dyDescent="0.25">
      <c r="A50" s="45"/>
      <c r="B50" s="45"/>
      <c r="C50" s="45"/>
      <c r="D50" s="45"/>
      <c r="E50" s="45"/>
      <c r="F50" s="45"/>
      <c r="G50" s="45"/>
      <c r="H50" s="32">
        <v>31</v>
      </c>
      <c r="I50" s="38"/>
      <c r="J50" s="45"/>
      <c r="K50" s="45"/>
      <c r="L50" s="45"/>
    </row>
    <row r="51" spans="1:12" ht="15.75" x14ac:dyDescent="0.2">
      <c r="A51" s="45"/>
      <c r="B51" s="45"/>
      <c r="C51" s="45"/>
      <c r="D51" s="45"/>
      <c r="E51" s="45"/>
      <c r="F51" s="45"/>
      <c r="G51" s="45"/>
      <c r="H51" s="33">
        <v>32</v>
      </c>
      <c r="I51" s="51"/>
      <c r="J51" s="45"/>
      <c r="K51" s="45"/>
      <c r="L51" s="45"/>
    </row>
    <row r="52" spans="1:12" ht="15.75" x14ac:dyDescent="0.25">
      <c r="A52" s="45"/>
      <c r="B52" s="45"/>
      <c r="C52" s="45"/>
      <c r="D52" s="45"/>
      <c r="E52" s="45"/>
      <c r="F52" s="45"/>
      <c r="G52" s="45"/>
      <c r="H52" s="32">
        <v>33</v>
      </c>
      <c r="I52" s="38"/>
      <c r="J52" s="45"/>
      <c r="K52" s="45"/>
      <c r="L52" s="45"/>
    </row>
    <row r="53" spans="1:12" ht="15.75" x14ac:dyDescent="0.2">
      <c r="A53" s="45"/>
      <c r="B53" s="45"/>
      <c r="C53" s="45"/>
      <c r="D53" s="45"/>
      <c r="E53" s="45"/>
      <c r="F53" s="45"/>
      <c r="G53" s="45"/>
      <c r="H53" s="33">
        <v>34</v>
      </c>
      <c r="I53" s="51"/>
      <c r="J53" s="45"/>
      <c r="K53" s="45"/>
      <c r="L53" s="45"/>
    </row>
    <row r="54" spans="1:12" ht="15.75" x14ac:dyDescent="0.25">
      <c r="A54" s="45"/>
      <c r="B54" s="45"/>
      <c r="C54" s="45"/>
      <c r="D54" s="45"/>
      <c r="E54" s="45"/>
      <c r="F54" s="45"/>
      <c r="G54" s="45"/>
      <c r="H54" s="32">
        <v>35</v>
      </c>
      <c r="I54" s="38"/>
      <c r="J54" s="45"/>
      <c r="K54" s="45"/>
      <c r="L54" s="45"/>
    </row>
    <row r="55" spans="1:12" ht="15.75" x14ac:dyDescent="0.2">
      <c r="A55" s="45"/>
      <c r="B55" s="45"/>
      <c r="C55" s="45"/>
      <c r="D55" s="45"/>
      <c r="E55" s="45"/>
      <c r="F55" s="45"/>
      <c r="G55" s="45"/>
      <c r="H55" s="33">
        <v>36</v>
      </c>
      <c r="I55" s="51"/>
      <c r="J55" s="45"/>
      <c r="K55" s="45"/>
      <c r="L55" s="45"/>
    </row>
    <row r="56" spans="1:12" ht="15.75" x14ac:dyDescent="0.25">
      <c r="A56" s="45"/>
      <c r="B56" s="45"/>
      <c r="C56" s="45"/>
      <c r="D56" s="45"/>
      <c r="E56" s="45"/>
      <c r="F56" s="45"/>
      <c r="G56" s="45"/>
      <c r="H56" s="32">
        <v>37</v>
      </c>
      <c r="I56" s="38"/>
      <c r="J56" s="45"/>
      <c r="K56" s="45"/>
      <c r="L56" s="45"/>
    </row>
    <row r="57" spans="1:12" ht="15.75" x14ac:dyDescent="0.2">
      <c r="A57" s="45"/>
      <c r="B57" s="45"/>
      <c r="C57" s="45"/>
      <c r="D57" s="45"/>
      <c r="E57" s="45"/>
      <c r="F57" s="45"/>
      <c r="G57" s="45"/>
      <c r="H57" s="33">
        <v>38</v>
      </c>
      <c r="I57" s="51"/>
      <c r="J57" s="45"/>
      <c r="K57" s="45"/>
      <c r="L57" s="45"/>
    </row>
    <row r="58" spans="1:12" ht="15.75" x14ac:dyDescent="0.25">
      <c r="A58" s="45"/>
      <c r="B58" s="45"/>
      <c r="C58" s="45"/>
      <c r="D58" s="45"/>
      <c r="E58" s="45"/>
      <c r="F58" s="45"/>
      <c r="G58" s="45"/>
      <c r="H58" s="32">
        <v>39</v>
      </c>
      <c r="I58" s="38"/>
      <c r="J58" s="45"/>
      <c r="K58" s="45"/>
      <c r="L58" s="45"/>
    </row>
    <row r="59" spans="1:12" ht="15.75" x14ac:dyDescent="0.2">
      <c r="A59" s="45"/>
      <c r="B59" s="45"/>
      <c r="C59" s="45"/>
      <c r="D59" s="45"/>
      <c r="E59" s="45"/>
      <c r="F59" s="45"/>
      <c r="G59" s="45"/>
      <c r="H59" s="33">
        <v>40</v>
      </c>
      <c r="I59" s="51"/>
      <c r="J59" s="45"/>
      <c r="K59" s="45"/>
      <c r="L59" s="45"/>
    </row>
    <row r="60" spans="1:12" ht="15.75" x14ac:dyDescent="0.25">
      <c r="A60" s="45"/>
      <c r="B60" s="45"/>
      <c r="C60" s="45"/>
      <c r="D60" s="45"/>
      <c r="E60" s="45"/>
      <c r="F60" s="45"/>
      <c r="G60" s="45"/>
      <c r="H60" s="32">
        <v>41</v>
      </c>
      <c r="I60" s="38"/>
      <c r="J60" s="45"/>
      <c r="K60" s="45"/>
      <c r="L60" s="45"/>
    </row>
    <row r="61" spans="1:12" ht="15.75" x14ac:dyDescent="0.2">
      <c r="A61" s="45"/>
      <c r="B61" s="45"/>
      <c r="C61" s="45"/>
      <c r="D61" s="45"/>
      <c r="E61" s="45"/>
      <c r="F61" s="45"/>
      <c r="G61" s="45"/>
      <c r="H61" s="33">
        <v>42</v>
      </c>
      <c r="I61" s="51"/>
      <c r="J61" s="45"/>
      <c r="K61" s="45"/>
      <c r="L61" s="45"/>
    </row>
    <row r="62" spans="1:12" ht="15.75" x14ac:dyDescent="0.25">
      <c r="A62" s="45"/>
      <c r="B62" s="45"/>
      <c r="C62" s="45"/>
      <c r="D62" s="45"/>
      <c r="E62" s="45"/>
      <c r="F62" s="45"/>
      <c r="G62" s="45"/>
      <c r="H62" s="32">
        <v>43</v>
      </c>
      <c r="I62" s="38"/>
      <c r="J62" s="45"/>
      <c r="K62" s="45"/>
      <c r="L62" s="45"/>
    </row>
    <row r="63" spans="1:12" ht="15.75" x14ac:dyDescent="0.2">
      <c r="A63" s="45"/>
      <c r="B63" s="45"/>
      <c r="C63" s="45"/>
      <c r="D63" s="45"/>
      <c r="E63" s="45"/>
      <c r="F63" s="45"/>
      <c r="G63" s="45"/>
      <c r="H63" s="33">
        <v>44</v>
      </c>
      <c r="I63" s="51"/>
      <c r="J63" s="45"/>
      <c r="K63" s="45"/>
      <c r="L63" s="45"/>
    </row>
    <row r="64" spans="1:12" ht="15.75" x14ac:dyDescent="0.25">
      <c r="A64" s="45"/>
      <c r="B64" s="45"/>
      <c r="C64" s="45"/>
      <c r="D64" s="45"/>
      <c r="E64" s="45"/>
      <c r="F64" s="45"/>
      <c r="G64" s="45"/>
      <c r="H64" s="32">
        <v>45</v>
      </c>
      <c r="I64" s="38"/>
      <c r="J64" s="45"/>
      <c r="K64" s="45"/>
      <c r="L64" s="45"/>
    </row>
    <row r="65" spans="1:12" ht="15.75" x14ac:dyDescent="0.2">
      <c r="A65" s="45"/>
      <c r="B65" s="45"/>
      <c r="C65" s="45"/>
      <c r="D65" s="45"/>
      <c r="E65" s="45"/>
      <c r="F65" s="45"/>
      <c r="G65" s="45"/>
      <c r="H65" s="33">
        <v>46</v>
      </c>
      <c r="I65" s="51"/>
      <c r="J65" s="45"/>
      <c r="K65" s="45"/>
      <c r="L65" s="45"/>
    </row>
    <row r="66" spans="1:12" ht="15.75" x14ac:dyDescent="0.25">
      <c r="A66" s="45"/>
      <c r="B66" s="45"/>
      <c r="C66" s="45"/>
      <c r="D66" s="45"/>
      <c r="E66" s="45"/>
      <c r="F66" s="45"/>
      <c r="G66" s="45"/>
      <c r="H66" s="32">
        <v>47</v>
      </c>
      <c r="I66" s="38"/>
      <c r="J66" s="45"/>
      <c r="K66" s="45"/>
      <c r="L66" s="45"/>
    </row>
    <row r="67" spans="1:12" ht="15.75" x14ac:dyDescent="0.2">
      <c r="A67" s="45"/>
      <c r="B67" s="45"/>
      <c r="C67" s="45"/>
      <c r="D67" s="45"/>
      <c r="E67" s="45"/>
      <c r="F67" s="45"/>
      <c r="G67" s="45"/>
      <c r="H67" s="33">
        <v>48</v>
      </c>
      <c r="I67" s="51"/>
      <c r="J67" s="45"/>
      <c r="K67" s="45"/>
      <c r="L67" s="45"/>
    </row>
    <row r="68" spans="1:12" ht="15.75" x14ac:dyDescent="0.25">
      <c r="A68" s="45"/>
      <c r="B68" s="45"/>
      <c r="C68" s="45"/>
      <c r="D68" s="45"/>
      <c r="E68" s="45"/>
      <c r="F68" s="45"/>
      <c r="G68" s="45"/>
      <c r="H68" s="32">
        <v>49</v>
      </c>
      <c r="I68" s="38"/>
      <c r="J68" s="45"/>
      <c r="K68" s="45"/>
      <c r="L68" s="45"/>
    </row>
    <row r="69" spans="1:12" ht="15.75" x14ac:dyDescent="0.2">
      <c r="A69" s="45"/>
      <c r="B69" s="45"/>
      <c r="C69" s="45"/>
      <c r="D69" s="45"/>
      <c r="E69" s="45"/>
      <c r="F69" s="45"/>
      <c r="G69" s="45"/>
      <c r="H69" s="33">
        <v>50</v>
      </c>
      <c r="I69" s="51"/>
      <c r="J69" s="45"/>
      <c r="K69" s="45"/>
      <c r="L69" s="45"/>
    </row>
    <row r="70" spans="1:12" ht="15.75" x14ac:dyDescent="0.25">
      <c r="A70" s="45"/>
      <c r="B70" s="45"/>
      <c r="C70" s="45"/>
      <c r="D70" s="45"/>
      <c r="E70" s="45"/>
      <c r="F70" s="45"/>
      <c r="G70" s="45"/>
      <c r="H70" s="32">
        <v>51</v>
      </c>
      <c r="I70" s="38"/>
      <c r="J70" s="45"/>
      <c r="K70" s="45"/>
      <c r="L70" s="45"/>
    </row>
    <row r="71" spans="1:12" ht="15.75" x14ac:dyDescent="0.2">
      <c r="A71" s="45"/>
      <c r="B71" s="45"/>
      <c r="C71" s="45"/>
      <c r="D71" s="45"/>
      <c r="E71" s="45"/>
      <c r="F71" s="45"/>
      <c r="G71" s="45"/>
      <c r="H71" s="33">
        <v>52</v>
      </c>
      <c r="I71" s="51"/>
      <c r="J71" s="45"/>
      <c r="K71" s="45"/>
      <c r="L71" s="45"/>
    </row>
    <row r="72" spans="1:12" ht="15.75" x14ac:dyDescent="0.25">
      <c r="A72" s="45"/>
      <c r="B72" s="45"/>
      <c r="C72" s="45"/>
      <c r="D72" s="45"/>
      <c r="E72" s="45"/>
      <c r="F72" s="45"/>
      <c r="G72" s="45"/>
      <c r="H72" s="32">
        <v>53</v>
      </c>
      <c r="I72" s="38"/>
      <c r="J72" s="45"/>
      <c r="K72" s="45"/>
      <c r="L72" s="45"/>
    </row>
    <row r="73" spans="1:12" ht="15.75" x14ac:dyDescent="0.2">
      <c r="A73" s="45"/>
      <c r="B73" s="45"/>
      <c r="C73" s="45"/>
      <c r="D73" s="45"/>
      <c r="E73" s="45"/>
      <c r="F73" s="45"/>
      <c r="G73" s="45"/>
      <c r="H73" s="33">
        <v>54</v>
      </c>
      <c r="I73" s="51"/>
      <c r="J73" s="45"/>
      <c r="K73" s="45"/>
      <c r="L73" s="45"/>
    </row>
    <row r="74" spans="1:12" ht="15.75" x14ac:dyDescent="0.25">
      <c r="A74" s="45"/>
      <c r="B74" s="45"/>
      <c r="C74" s="45"/>
      <c r="D74" s="45"/>
      <c r="E74" s="45"/>
      <c r="F74" s="45"/>
      <c r="G74" s="45"/>
      <c r="H74" s="32">
        <v>55</v>
      </c>
      <c r="I74" s="38"/>
      <c r="J74" s="45"/>
      <c r="K74" s="45"/>
      <c r="L74" s="45"/>
    </row>
    <row r="75" spans="1:12" ht="15.75" x14ac:dyDescent="0.2">
      <c r="A75" s="45"/>
      <c r="B75" s="45"/>
      <c r="C75" s="45"/>
      <c r="D75" s="45"/>
      <c r="E75" s="45"/>
      <c r="F75" s="45"/>
      <c r="G75" s="45"/>
      <c r="H75" s="33">
        <v>56</v>
      </c>
      <c r="I75" s="51"/>
      <c r="J75" s="45"/>
      <c r="K75" s="45"/>
      <c r="L75" s="45"/>
    </row>
    <row r="76" spans="1:12" ht="15.75" x14ac:dyDescent="0.25">
      <c r="A76" s="45"/>
      <c r="B76" s="45"/>
      <c r="C76" s="45"/>
      <c r="D76" s="45"/>
      <c r="E76" s="45"/>
      <c r="F76" s="45"/>
      <c r="G76" s="45"/>
      <c r="H76" s="32">
        <v>57</v>
      </c>
      <c r="I76" s="38"/>
      <c r="J76" s="45"/>
      <c r="K76" s="45"/>
      <c r="L76" s="45"/>
    </row>
    <row r="77" spans="1:12" ht="15.75" x14ac:dyDescent="0.2">
      <c r="A77" s="45"/>
      <c r="B77" s="45"/>
      <c r="C77" s="45"/>
      <c r="D77" s="45"/>
      <c r="E77" s="45"/>
      <c r="F77" s="45"/>
      <c r="G77" s="45"/>
      <c r="H77" s="33">
        <v>58</v>
      </c>
      <c r="I77" s="51"/>
      <c r="J77" s="45"/>
      <c r="K77" s="45"/>
      <c r="L77" s="45"/>
    </row>
    <row r="78" spans="1:12" ht="15.75" x14ac:dyDescent="0.25">
      <c r="A78" s="45"/>
      <c r="B78" s="45"/>
      <c r="C78" s="45"/>
      <c r="D78" s="45"/>
      <c r="E78" s="45"/>
      <c r="F78" s="45"/>
      <c r="G78" s="45"/>
      <c r="H78" s="32">
        <v>59</v>
      </c>
      <c r="I78" s="38"/>
      <c r="J78" s="45"/>
      <c r="K78" s="45"/>
      <c r="L78" s="45"/>
    </row>
    <row r="79" spans="1:12" ht="15.75" x14ac:dyDescent="0.2">
      <c r="A79" s="45"/>
      <c r="B79" s="45"/>
      <c r="C79" s="45"/>
      <c r="D79" s="45"/>
      <c r="E79" s="45"/>
      <c r="F79" s="45"/>
      <c r="G79" s="45"/>
      <c r="H79" s="33">
        <v>60</v>
      </c>
      <c r="I79" s="51"/>
      <c r="J79" s="45"/>
      <c r="K79" s="45"/>
      <c r="L79" s="45"/>
    </row>
    <row r="80" spans="1:12" ht="15.75" x14ac:dyDescent="0.25">
      <c r="A80" s="45"/>
      <c r="B80" s="45"/>
      <c r="C80" s="45"/>
      <c r="D80" s="45"/>
      <c r="E80" s="45"/>
      <c r="F80" s="45"/>
      <c r="G80" s="45"/>
      <c r="H80" s="32">
        <v>61</v>
      </c>
      <c r="I80" s="38"/>
      <c r="J80" s="45"/>
      <c r="K80" s="45"/>
      <c r="L80" s="45"/>
    </row>
    <row r="81" spans="1:12" ht="15.75" x14ac:dyDescent="0.2">
      <c r="A81" s="45"/>
      <c r="B81" s="45"/>
      <c r="C81" s="45"/>
      <c r="D81" s="45"/>
      <c r="E81" s="45"/>
      <c r="F81" s="45"/>
      <c r="G81" s="45"/>
      <c r="H81" s="33">
        <v>62</v>
      </c>
      <c r="I81" s="51"/>
      <c r="J81" s="45"/>
      <c r="K81" s="45"/>
      <c r="L81" s="45"/>
    </row>
    <row r="82" spans="1:12" ht="15.75" x14ac:dyDescent="0.25">
      <c r="A82" s="45"/>
      <c r="B82" s="45"/>
      <c r="C82" s="45"/>
      <c r="D82" s="45"/>
      <c r="E82" s="45"/>
      <c r="F82" s="45"/>
      <c r="G82" s="45"/>
      <c r="H82" s="32">
        <v>63</v>
      </c>
      <c r="I82" s="38"/>
      <c r="J82" s="45"/>
      <c r="K82" s="45"/>
      <c r="L82" s="45"/>
    </row>
    <row r="83" spans="1:12" ht="15.75" x14ac:dyDescent="0.2">
      <c r="A83" s="45"/>
      <c r="B83" s="45"/>
      <c r="C83" s="45"/>
      <c r="D83" s="45"/>
      <c r="E83" s="45"/>
      <c r="F83" s="45"/>
      <c r="G83" s="45"/>
      <c r="H83" s="33">
        <v>64</v>
      </c>
      <c r="I83" s="51"/>
      <c r="J83" s="45"/>
      <c r="K83" s="45"/>
      <c r="L83" s="45"/>
    </row>
    <row r="84" spans="1:12" ht="15.75" x14ac:dyDescent="0.25">
      <c r="A84" s="45"/>
      <c r="B84" s="45"/>
      <c r="C84" s="45"/>
      <c r="D84" s="45"/>
      <c r="E84" s="45"/>
      <c r="F84" s="45"/>
      <c r="G84" s="45"/>
      <c r="H84" s="32">
        <v>65</v>
      </c>
      <c r="I84" s="38"/>
      <c r="J84" s="45"/>
      <c r="K84" s="45"/>
      <c r="L84" s="45"/>
    </row>
    <row r="85" spans="1:12" ht="15.75" x14ac:dyDescent="0.2">
      <c r="A85" s="45"/>
      <c r="B85" s="45"/>
      <c r="C85" s="45"/>
      <c r="D85" s="45"/>
      <c r="E85" s="45"/>
      <c r="F85" s="45"/>
      <c r="G85" s="45"/>
      <c r="H85" s="33">
        <v>66</v>
      </c>
      <c r="I85" s="51"/>
      <c r="J85" s="45"/>
      <c r="K85" s="45"/>
      <c r="L85" s="45"/>
    </row>
    <row r="86" spans="1:12" ht="15.75" x14ac:dyDescent="0.25">
      <c r="A86" s="45"/>
      <c r="B86" s="45"/>
      <c r="C86" s="45"/>
      <c r="D86" s="45"/>
      <c r="E86" s="45"/>
      <c r="F86" s="45"/>
      <c r="G86" s="45"/>
      <c r="H86" s="32">
        <v>67</v>
      </c>
      <c r="I86" s="38"/>
      <c r="J86" s="45"/>
      <c r="K86" s="45"/>
      <c r="L86" s="45"/>
    </row>
    <row r="87" spans="1:12" ht="15.75" x14ac:dyDescent="0.2">
      <c r="A87" s="45"/>
      <c r="B87" s="45"/>
      <c r="C87" s="45"/>
      <c r="D87" s="45"/>
      <c r="E87" s="45"/>
      <c r="F87" s="45"/>
      <c r="G87" s="45"/>
      <c r="H87" s="33">
        <v>68</v>
      </c>
      <c r="I87" s="51"/>
      <c r="J87" s="45"/>
      <c r="K87" s="45"/>
      <c r="L87" s="45"/>
    </row>
    <row r="88" spans="1:12" ht="15.75" x14ac:dyDescent="0.25">
      <c r="A88" s="45"/>
      <c r="B88" s="45"/>
      <c r="C88" s="45"/>
      <c r="D88" s="45"/>
      <c r="E88" s="45"/>
      <c r="F88" s="45"/>
      <c r="G88" s="45"/>
      <c r="H88" s="32">
        <v>69</v>
      </c>
      <c r="I88" s="38"/>
      <c r="J88" s="45"/>
      <c r="K88" s="45"/>
      <c r="L88" s="45"/>
    </row>
    <row r="89" spans="1:12" ht="15.75" x14ac:dyDescent="0.2">
      <c r="A89" s="45"/>
      <c r="B89" s="45"/>
      <c r="C89" s="45"/>
      <c r="D89" s="45"/>
      <c r="E89" s="45"/>
      <c r="F89" s="45"/>
      <c r="G89" s="45"/>
      <c r="H89" s="33">
        <v>70</v>
      </c>
      <c r="I89" s="51"/>
      <c r="J89" s="45"/>
      <c r="K89" s="45"/>
      <c r="L89" s="45"/>
    </row>
    <row r="90" spans="1:12" ht="15.75" x14ac:dyDescent="0.25">
      <c r="A90" s="45"/>
      <c r="B90" s="45"/>
      <c r="C90" s="45"/>
      <c r="D90" s="45"/>
      <c r="E90" s="45"/>
      <c r="F90" s="45"/>
      <c r="G90" s="45"/>
      <c r="H90" s="32">
        <v>71</v>
      </c>
      <c r="I90" s="38"/>
      <c r="J90" s="45"/>
      <c r="K90" s="45"/>
      <c r="L90" s="45"/>
    </row>
    <row r="91" spans="1:12" ht="15.75" x14ac:dyDescent="0.2">
      <c r="A91" s="45"/>
      <c r="B91" s="45"/>
      <c r="C91" s="45"/>
      <c r="D91" s="45"/>
      <c r="E91" s="45"/>
      <c r="F91" s="45"/>
      <c r="G91" s="45"/>
      <c r="H91" s="33">
        <v>72</v>
      </c>
      <c r="I91" s="51"/>
      <c r="J91" s="45"/>
      <c r="K91" s="45"/>
      <c r="L91" s="45"/>
    </row>
    <row r="92" spans="1:12" ht="15.75" x14ac:dyDescent="0.25">
      <c r="A92" s="45"/>
      <c r="B92" s="45"/>
      <c r="C92" s="45"/>
      <c r="D92" s="45"/>
      <c r="E92" s="45"/>
      <c r="F92" s="45"/>
      <c r="G92" s="45"/>
      <c r="H92" s="32">
        <v>73</v>
      </c>
      <c r="I92" s="38"/>
      <c r="J92" s="45"/>
      <c r="K92" s="45"/>
      <c r="L92" s="45"/>
    </row>
    <row r="93" spans="1:12" ht="15.75" x14ac:dyDescent="0.2">
      <c r="A93" s="45"/>
      <c r="B93" s="45"/>
      <c r="C93" s="45"/>
      <c r="D93" s="45"/>
      <c r="E93" s="45"/>
      <c r="F93" s="45"/>
      <c r="G93" s="45"/>
      <c r="H93" s="33">
        <v>74</v>
      </c>
      <c r="I93" s="51"/>
      <c r="J93" s="45"/>
      <c r="K93" s="45"/>
      <c r="L93" s="45"/>
    </row>
    <row r="94" spans="1:12" ht="15.75" x14ac:dyDescent="0.25">
      <c r="A94" s="45"/>
      <c r="B94" s="45"/>
      <c r="C94" s="45"/>
      <c r="D94" s="45"/>
      <c r="E94" s="45"/>
      <c r="F94" s="45"/>
      <c r="G94" s="45"/>
      <c r="H94" s="32">
        <v>75</v>
      </c>
      <c r="I94" s="38"/>
      <c r="J94" s="45"/>
      <c r="K94" s="45"/>
      <c r="L94" s="45"/>
    </row>
    <row r="95" spans="1:12" ht="15.75" x14ac:dyDescent="0.2">
      <c r="A95" s="45"/>
      <c r="B95" s="45"/>
      <c r="C95" s="45"/>
      <c r="D95" s="45"/>
      <c r="E95" s="45"/>
      <c r="F95" s="45"/>
      <c r="G95" s="45"/>
      <c r="H95" s="33">
        <v>76</v>
      </c>
      <c r="I95" s="51"/>
      <c r="J95" s="45"/>
      <c r="K95" s="45"/>
      <c r="L95" s="45"/>
    </row>
    <row r="96" spans="1:12" ht="15.75" x14ac:dyDescent="0.25">
      <c r="A96" s="45"/>
      <c r="B96" s="45"/>
      <c r="C96" s="45"/>
      <c r="D96" s="45"/>
      <c r="E96" s="45"/>
      <c r="F96" s="45"/>
      <c r="G96" s="45"/>
      <c r="H96" s="32">
        <v>77</v>
      </c>
      <c r="I96" s="38"/>
      <c r="J96" s="45"/>
      <c r="K96" s="45"/>
      <c r="L96" s="45"/>
    </row>
    <row r="97" spans="1:12" ht="15.75" x14ac:dyDescent="0.2">
      <c r="A97" s="45"/>
      <c r="B97" s="45"/>
      <c r="C97" s="45"/>
      <c r="D97" s="45"/>
      <c r="E97" s="45"/>
      <c r="F97" s="45"/>
      <c r="G97" s="45"/>
      <c r="H97" s="33">
        <v>78</v>
      </c>
      <c r="I97" s="51"/>
      <c r="J97" s="45"/>
      <c r="K97" s="45"/>
      <c r="L97" s="45"/>
    </row>
    <row r="98" spans="1:12" ht="15.75" x14ac:dyDescent="0.25">
      <c r="A98" s="45"/>
      <c r="B98" s="45"/>
      <c r="C98" s="45"/>
      <c r="D98" s="45"/>
      <c r="E98" s="45"/>
      <c r="F98" s="45"/>
      <c r="G98" s="45"/>
      <c r="H98" s="32">
        <v>79</v>
      </c>
      <c r="I98" s="38"/>
      <c r="J98" s="45"/>
      <c r="K98" s="45"/>
      <c r="L98" s="45"/>
    </row>
    <row r="99" spans="1:12" ht="15.75" x14ac:dyDescent="0.2">
      <c r="A99" s="45"/>
      <c r="B99" s="45"/>
      <c r="C99" s="45"/>
      <c r="D99" s="45"/>
      <c r="E99" s="45"/>
      <c r="F99" s="45"/>
      <c r="G99" s="45"/>
      <c r="H99" s="33">
        <v>80</v>
      </c>
      <c r="I99" s="51"/>
      <c r="J99" s="45"/>
      <c r="K99" s="45"/>
      <c r="L99" s="45"/>
    </row>
    <row r="100" spans="1:12" ht="15.75" x14ac:dyDescent="0.25">
      <c r="A100" s="45"/>
      <c r="B100" s="45"/>
      <c r="C100" s="45"/>
      <c r="D100" s="45"/>
      <c r="E100" s="45"/>
      <c r="F100" s="45"/>
      <c r="G100" s="45"/>
      <c r="H100" s="32">
        <v>81</v>
      </c>
      <c r="I100" s="38"/>
      <c r="J100" s="45"/>
      <c r="K100" s="45"/>
      <c r="L100" s="45"/>
    </row>
    <row r="101" spans="1:12" ht="15.75" x14ac:dyDescent="0.2">
      <c r="A101" s="45"/>
      <c r="B101" s="45"/>
      <c r="C101" s="45"/>
      <c r="D101" s="45"/>
      <c r="E101" s="45"/>
      <c r="F101" s="45"/>
      <c r="G101" s="45"/>
      <c r="H101" s="33">
        <v>82</v>
      </c>
      <c r="I101" s="51"/>
      <c r="J101" s="45"/>
      <c r="K101" s="45"/>
      <c r="L101" s="45"/>
    </row>
    <row r="102" spans="1:12" ht="15.75" x14ac:dyDescent="0.25">
      <c r="A102" s="45"/>
      <c r="B102" s="45"/>
      <c r="C102" s="45"/>
      <c r="D102" s="45"/>
      <c r="E102" s="45"/>
      <c r="F102" s="45"/>
      <c r="G102" s="45"/>
      <c r="H102" s="32">
        <v>83</v>
      </c>
      <c r="I102" s="38"/>
      <c r="J102" s="45"/>
      <c r="K102" s="45"/>
      <c r="L102" s="45"/>
    </row>
    <row r="103" spans="1:12" ht="15.75" x14ac:dyDescent="0.2">
      <c r="A103" s="45"/>
      <c r="B103" s="45"/>
      <c r="C103" s="45"/>
      <c r="D103" s="45"/>
      <c r="E103" s="45"/>
      <c r="F103" s="45"/>
      <c r="G103" s="45"/>
      <c r="H103" s="33">
        <v>84</v>
      </c>
      <c r="I103" s="51"/>
      <c r="J103" s="45"/>
      <c r="K103" s="45"/>
      <c r="L103" s="45"/>
    </row>
    <row r="104" spans="1:12" ht="15.75" x14ac:dyDescent="0.25">
      <c r="A104" s="45"/>
      <c r="B104" s="45"/>
      <c r="C104" s="45"/>
      <c r="D104" s="45"/>
      <c r="E104" s="45"/>
      <c r="F104" s="45"/>
      <c r="G104" s="45"/>
      <c r="H104" s="32">
        <v>85</v>
      </c>
      <c r="I104" s="38"/>
      <c r="J104" s="45"/>
      <c r="K104" s="45"/>
      <c r="L104" s="45"/>
    </row>
    <row r="105" spans="1:12" ht="15.75" x14ac:dyDescent="0.2">
      <c r="A105" s="45"/>
      <c r="B105" s="45"/>
      <c r="C105" s="45"/>
      <c r="D105" s="45"/>
      <c r="E105" s="45"/>
      <c r="F105" s="45"/>
      <c r="G105" s="45"/>
      <c r="H105" s="33">
        <v>86</v>
      </c>
      <c r="I105" s="51"/>
      <c r="J105" s="45"/>
      <c r="K105" s="45"/>
      <c r="L105" s="45"/>
    </row>
    <row r="106" spans="1:12" ht="15.75" x14ac:dyDescent="0.25">
      <c r="A106" s="45"/>
      <c r="B106" s="45"/>
      <c r="C106" s="45"/>
      <c r="D106" s="45"/>
      <c r="E106" s="45"/>
      <c r="F106" s="45"/>
      <c r="G106" s="45"/>
      <c r="H106" s="32">
        <v>87</v>
      </c>
      <c r="I106" s="38"/>
      <c r="J106" s="45"/>
      <c r="K106" s="45"/>
      <c r="L106" s="45"/>
    </row>
    <row r="107" spans="1:12" ht="15.75" x14ac:dyDescent="0.2">
      <c r="A107" s="45"/>
      <c r="B107" s="45"/>
      <c r="C107" s="45"/>
      <c r="D107" s="45"/>
      <c r="E107" s="45"/>
      <c r="F107" s="45"/>
      <c r="G107" s="45"/>
      <c r="H107" s="33">
        <v>88</v>
      </c>
      <c r="I107" s="51"/>
      <c r="J107" s="45"/>
      <c r="K107" s="45"/>
      <c r="L107" s="45"/>
    </row>
    <row r="108" spans="1:12" ht="15.75" x14ac:dyDescent="0.25">
      <c r="A108" s="45"/>
      <c r="B108" s="45"/>
      <c r="C108" s="45"/>
      <c r="D108" s="45"/>
      <c r="E108" s="45"/>
      <c r="F108" s="45"/>
      <c r="G108" s="45"/>
      <c r="H108" s="32">
        <v>89</v>
      </c>
      <c r="I108" s="38"/>
      <c r="J108" s="45"/>
      <c r="K108" s="45"/>
      <c r="L108" s="45"/>
    </row>
    <row r="109" spans="1:12" ht="15.75" x14ac:dyDescent="0.2">
      <c r="A109" s="45"/>
      <c r="B109" s="45"/>
      <c r="C109" s="45"/>
      <c r="D109" s="45"/>
      <c r="E109" s="45"/>
      <c r="F109" s="45"/>
      <c r="G109" s="45"/>
      <c r="H109" s="33">
        <v>90</v>
      </c>
      <c r="I109" s="51"/>
      <c r="J109" s="45"/>
      <c r="K109" s="45"/>
      <c r="L109" s="45"/>
    </row>
    <row r="110" spans="1:12" ht="15.75" x14ac:dyDescent="0.25">
      <c r="A110" s="45"/>
      <c r="B110" s="45"/>
      <c r="C110" s="45"/>
      <c r="D110" s="45"/>
      <c r="E110" s="45"/>
      <c r="F110" s="45"/>
      <c r="G110" s="45"/>
      <c r="H110" s="32">
        <v>91</v>
      </c>
      <c r="I110" s="38"/>
      <c r="J110" s="45"/>
      <c r="K110" s="45"/>
      <c r="L110" s="45"/>
    </row>
    <row r="111" spans="1:12" ht="15.75" x14ac:dyDescent="0.2">
      <c r="A111" s="45"/>
      <c r="B111" s="45"/>
      <c r="C111" s="45"/>
      <c r="D111" s="45"/>
      <c r="E111" s="45"/>
      <c r="F111" s="45"/>
      <c r="G111" s="45"/>
      <c r="H111" s="33">
        <v>92</v>
      </c>
      <c r="I111" s="51"/>
      <c r="J111" s="45"/>
      <c r="K111" s="45"/>
      <c r="L111" s="45"/>
    </row>
    <row r="112" spans="1:12" ht="15.75" x14ac:dyDescent="0.25">
      <c r="A112" s="45"/>
      <c r="B112" s="45"/>
      <c r="C112" s="45"/>
      <c r="D112" s="45"/>
      <c r="E112" s="45"/>
      <c r="F112" s="45"/>
      <c r="G112" s="45"/>
      <c r="H112" s="32">
        <v>93</v>
      </c>
      <c r="I112" s="38"/>
      <c r="J112" s="45"/>
      <c r="K112" s="45"/>
      <c r="L112" s="45"/>
    </row>
    <row r="113" spans="1:12" ht="15.75" x14ac:dyDescent="0.2">
      <c r="A113" s="45"/>
      <c r="B113" s="45"/>
      <c r="C113" s="45"/>
      <c r="D113" s="45"/>
      <c r="E113" s="45"/>
      <c r="F113" s="45"/>
      <c r="G113" s="45"/>
      <c r="H113" s="33">
        <v>94</v>
      </c>
      <c r="I113" s="51"/>
      <c r="J113" s="45"/>
      <c r="K113" s="45"/>
      <c r="L113" s="45"/>
    </row>
    <row r="114" spans="1:12" ht="15.75" x14ac:dyDescent="0.25">
      <c r="A114" s="45"/>
      <c r="B114" s="45"/>
      <c r="C114" s="45"/>
      <c r="D114" s="45"/>
      <c r="E114" s="45"/>
      <c r="F114" s="45"/>
      <c r="G114" s="45"/>
      <c r="H114" s="32">
        <v>95</v>
      </c>
      <c r="I114" s="38"/>
      <c r="J114" s="45"/>
      <c r="K114" s="45"/>
      <c r="L114" s="45"/>
    </row>
    <row r="115" spans="1:12" ht="15.75" x14ac:dyDescent="0.2">
      <c r="A115" s="45"/>
      <c r="B115" s="45"/>
      <c r="C115" s="45"/>
      <c r="D115" s="45"/>
      <c r="E115" s="45"/>
      <c r="F115" s="45"/>
      <c r="G115" s="45"/>
      <c r="H115" s="33">
        <v>96</v>
      </c>
      <c r="I115" s="51"/>
      <c r="J115" s="45"/>
      <c r="K115" s="45"/>
      <c r="L115" s="45"/>
    </row>
    <row r="116" spans="1:12" ht="15.75" x14ac:dyDescent="0.25">
      <c r="A116" s="45"/>
      <c r="B116" s="45"/>
      <c r="C116" s="45"/>
      <c r="D116" s="45"/>
      <c r="E116" s="45"/>
      <c r="F116" s="45"/>
      <c r="G116" s="45"/>
      <c r="H116" s="32">
        <v>97</v>
      </c>
      <c r="I116" s="38"/>
      <c r="J116" s="45"/>
      <c r="K116" s="45"/>
      <c r="L116" s="45"/>
    </row>
    <row r="117" spans="1:12" ht="15.75" x14ac:dyDescent="0.2">
      <c r="A117" s="45"/>
      <c r="B117" s="45"/>
      <c r="C117" s="45"/>
      <c r="D117" s="45"/>
      <c r="E117" s="45"/>
      <c r="F117" s="45"/>
      <c r="G117" s="45"/>
      <c r="H117" s="33">
        <v>98</v>
      </c>
      <c r="I117" s="51"/>
      <c r="J117" s="45"/>
      <c r="K117" s="45"/>
      <c r="L117" s="45"/>
    </row>
    <row r="118" spans="1:12" ht="15.75" x14ac:dyDescent="0.25">
      <c r="A118" s="45"/>
      <c r="B118" s="45"/>
      <c r="C118" s="45"/>
      <c r="D118" s="45"/>
      <c r="E118" s="45"/>
      <c r="F118" s="45"/>
      <c r="G118" s="45"/>
      <c r="H118" s="32">
        <v>99</v>
      </c>
      <c r="I118" s="38"/>
      <c r="J118" s="45"/>
      <c r="K118" s="45"/>
      <c r="L118" s="45"/>
    </row>
    <row r="119" spans="1:12" ht="15.75" x14ac:dyDescent="0.2">
      <c r="A119" s="45"/>
      <c r="B119" s="45"/>
      <c r="C119" s="45"/>
      <c r="D119" s="45"/>
      <c r="E119" s="45"/>
      <c r="F119" s="45"/>
      <c r="G119" s="45"/>
      <c r="H119" s="33">
        <v>100</v>
      </c>
      <c r="I119" s="51"/>
      <c r="J119" s="45"/>
      <c r="K119" s="45"/>
      <c r="L119" s="45"/>
    </row>
    <row r="120" spans="1:12" ht="15.75" x14ac:dyDescent="0.25">
      <c r="A120" s="45"/>
      <c r="B120" s="45"/>
      <c r="C120" s="45"/>
      <c r="D120" s="45"/>
      <c r="E120" s="45"/>
      <c r="F120" s="45"/>
      <c r="G120" s="45"/>
      <c r="H120" s="32">
        <v>101</v>
      </c>
      <c r="I120" s="38"/>
      <c r="J120" s="45"/>
      <c r="K120" s="45"/>
      <c r="L120" s="45"/>
    </row>
    <row r="121" spans="1:12" ht="15.75" x14ac:dyDescent="0.2">
      <c r="A121" s="45"/>
      <c r="B121" s="45"/>
      <c r="C121" s="45"/>
      <c r="D121" s="45"/>
      <c r="E121" s="45"/>
      <c r="F121" s="45"/>
      <c r="G121" s="45"/>
      <c r="H121" s="33">
        <v>102</v>
      </c>
      <c r="I121" s="51"/>
      <c r="J121" s="45"/>
      <c r="K121" s="45"/>
      <c r="L121" s="45"/>
    </row>
    <row r="122" spans="1:12" ht="15.75" x14ac:dyDescent="0.25">
      <c r="A122" s="45"/>
      <c r="B122" s="45"/>
      <c r="C122" s="45"/>
      <c r="D122" s="45"/>
      <c r="E122" s="45"/>
      <c r="F122" s="45"/>
      <c r="G122" s="45"/>
      <c r="H122" s="32">
        <v>103</v>
      </c>
      <c r="I122" s="38"/>
      <c r="J122" s="45"/>
      <c r="K122" s="45"/>
      <c r="L122" s="45"/>
    </row>
    <row r="123" spans="1:12" ht="15.75" x14ac:dyDescent="0.2">
      <c r="A123" s="45"/>
      <c r="B123" s="45"/>
      <c r="C123" s="45"/>
      <c r="D123" s="45"/>
      <c r="E123" s="45"/>
      <c r="F123" s="45"/>
      <c r="G123" s="45"/>
      <c r="H123" s="33">
        <v>104</v>
      </c>
      <c r="I123" s="51"/>
      <c r="J123" s="45"/>
      <c r="K123" s="45"/>
      <c r="L123" s="45"/>
    </row>
    <row r="124" spans="1:12" ht="15.75" x14ac:dyDescent="0.25">
      <c r="A124" s="45"/>
      <c r="B124" s="45"/>
      <c r="C124" s="45"/>
      <c r="D124" s="45"/>
      <c r="E124" s="45"/>
      <c r="F124" s="45"/>
      <c r="G124" s="45"/>
      <c r="H124" s="32">
        <v>105</v>
      </c>
      <c r="I124" s="38"/>
      <c r="J124" s="45"/>
      <c r="K124" s="45"/>
      <c r="L124" s="45"/>
    </row>
    <row r="125" spans="1:12" ht="15.75" x14ac:dyDescent="0.2">
      <c r="A125" s="45"/>
      <c r="B125" s="45"/>
      <c r="C125" s="45"/>
      <c r="D125" s="45"/>
      <c r="E125" s="45"/>
      <c r="F125" s="45"/>
      <c r="G125" s="45"/>
      <c r="H125" s="33">
        <v>106</v>
      </c>
      <c r="I125" s="51"/>
      <c r="J125" s="45"/>
      <c r="K125" s="45"/>
      <c r="L125" s="45"/>
    </row>
    <row r="126" spans="1:12" ht="15.75" x14ac:dyDescent="0.25">
      <c r="A126" s="45"/>
      <c r="B126" s="45"/>
      <c r="C126" s="45"/>
      <c r="D126" s="45"/>
      <c r="E126" s="45"/>
      <c r="F126" s="45"/>
      <c r="G126" s="45"/>
      <c r="H126" s="32">
        <v>107</v>
      </c>
      <c r="I126" s="38"/>
      <c r="J126" s="45"/>
      <c r="K126" s="45"/>
      <c r="L126" s="45"/>
    </row>
    <row r="127" spans="1:12" ht="15.75" x14ac:dyDescent="0.2">
      <c r="A127" s="45"/>
      <c r="B127" s="45"/>
      <c r="C127" s="45"/>
      <c r="D127" s="45"/>
      <c r="E127" s="45"/>
      <c r="F127" s="45"/>
      <c r="G127" s="45"/>
      <c r="H127" s="33">
        <v>108</v>
      </c>
      <c r="I127" s="51"/>
      <c r="J127" s="45"/>
      <c r="K127" s="45"/>
      <c r="L127" s="45"/>
    </row>
    <row r="128" spans="1:12" ht="15.75" x14ac:dyDescent="0.25">
      <c r="A128" s="45"/>
      <c r="B128" s="45"/>
      <c r="C128" s="45"/>
      <c r="D128" s="45"/>
      <c r="E128" s="45"/>
      <c r="F128" s="45"/>
      <c r="G128" s="45"/>
      <c r="H128" s="32">
        <v>109</v>
      </c>
      <c r="I128" s="38"/>
      <c r="J128" s="45"/>
      <c r="K128" s="45"/>
      <c r="L128" s="45"/>
    </row>
    <row r="129" spans="1:12" ht="15.75" x14ac:dyDescent="0.2">
      <c r="A129" s="45"/>
      <c r="B129" s="45"/>
      <c r="C129" s="45"/>
      <c r="D129" s="45"/>
      <c r="E129" s="45"/>
      <c r="F129" s="45"/>
      <c r="G129" s="45"/>
      <c r="H129" s="33">
        <v>110</v>
      </c>
      <c r="I129" s="51"/>
      <c r="J129" s="45"/>
      <c r="K129" s="45"/>
      <c r="L129" s="45"/>
    </row>
    <row r="130" spans="1:12" ht="15.75" x14ac:dyDescent="0.25">
      <c r="A130" s="45"/>
      <c r="B130" s="45"/>
      <c r="C130" s="45"/>
      <c r="D130" s="45"/>
      <c r="E130" s="45"/>
      <c r="F130" s="45"/>
      <c r="G130" s="45"/>
      <c r="H130" s="32">
        <v>111</v>
      </c>
      <c r="I130" s="38"/>
      <c r="J130" s="45"/>
      <c r="K130" s="45"/>
      <c r="L130" s="45"/>
    </row>
    <row r="131" spans="1:12" ht="15.75" x14ac:dyDescent="0.2">
      <c r="A131" s="45"/>
      <c r="B131" s="45"/>
      <c r="C131" s="45"/>
      <c r="D131" s="45"/>
      <c r="E131" s="45"/>
      <c r="F131" s="45"/>
      <c r="G131" s="45"/>
      <c r="H131" s="33">
        <v>112</v>
      </c>
      <c r="I131" s="51"/>
      <c r="J131" s="45"/>
      <c r="K131" s="45"/>
      <c r="L131" s="45"/>
    </row>
    <row r="132" spans="1:12" ht="15.75" x14ac:dyDescent="0.25">
      <c r="A132" s="45"/>
      <c r="B132" s="45"/>
      <c r="C132" s="45"/>
      <c r="D132" s="45"/>
      <c r="E132" s="45"/>
      <c r="F132" s="45"/>
      <c r="G132" s="45"/>
      <c r="H132" s="32">
        <v>113</v>
      </c>
      <c r="I132" s="38"/>
      <c r="J132" s="45"/>
      <c r="K132" s="45"/>
      <c r="L132" s="45"/>
    </row>
    <row r="133" spans="1:12" ht="15.75" x14ac:dyDescent="0.2">
      <c r="A133" s="45"/>
      <c r="B133" s="45"/>
      <c r="C133" s="45"/>
      <c r="D133" s="45"/>
      <c r="E133" s="45"/>
      <c r="F133" s="45"/>
      <c r="G133" s="45"/>
      <c r="H133" s="33">
        <v>114</v>
      </c>
      <c r="I133" s="51"/>
      <c r="J133" s="45"/>
      <c r="K133" s="45"/>
      <c r="L133" s="45"/>
    </row>
    <row r="134" spans="1:12" ht="15.75" x14ac:dyDescent="0.25">
      <c r="A134" s="45"/>
      <c r="B134" s="45"/>
      <c r="C134" s="45"/>
      <c r="D134" s="45"/>
      <c r="E134" s="45"/>
      <c r="F134" s="45"/>
      <c r="G134" s="45"/>
      <c r="H134" s="32">
        <v>115</v>
      </c>
      <c r="I134" s="38"/>
      <c r="J134" s="45"/>
      <c r="K134" s="45"/>
      <c r="L134" s="45"/>
    </row>
    <row r="135" spans="1:12" ht="15.75" x14ac:dyDescent="0.2">
      <c r="A135" s="45"/>
      <c r="B135" s="45"/>
      <c r="C135" s="45"/>
      <c r="D135" s="45"/>
      <c r="E135" s="45"/>
      <c r="F135" s="45"/>
      <c r="G135" s="45"/>
      <c r="H135" s="33">
        <v>116</v>
      </c>
      <c r="I135" s="51"/>
      <c r="J135" s="45"/>
      <c r="K135" s="45"/>
      <c r="L135" s="45"/>
    </row>
    <row r="136" spans="1:12" ht="15.75" x14ac:dyDescent="0.25">
      <c r="A136" s="45"/>
      <c r="B136" s="45"/>
      <c r="C136" s="45"/>
      <c r="D136" s="45"/>
      <c r="E136" s="45"/>
      <c r="F136" s="45"/>
      <c r="G136" s="45"/>
      <c r="H136" s="32">
        <v>117</v>
      </c>
      <c r="I136" s="38"/>
      <c r="J136" s="45"/>
      <c r="K136" s="45"/>
      <c r="L136" s="45"/>
    </row>
    <row r="137" spans="1:12" ht="15.75" x14ac:dyDescent="0.2">
      <c r="A137" s="45"/>
      <c r="B137" s="45"/>
      <c r="C137" s="45"/>
      <c r="D137" s="45"/>
      <c r="E137" s="45"/>
      <c r="F137" s="45"/>
      <c r="G137" s="45"/>
      <c r="H137" s="33">
        <v>118</v>
      </c>
      <c r="I137" s="51"/>
      <c r="J137" s="45"/>
      <c r="K137" s="45"/>
      <c r="L137" s="45"/>
    </row>
    <row r="138" spans="1:12" ht="15.75" x14ac:dyDescent="0.25">
      <c r="A138" s="45"/>
      <c r="B138" s="45"/>
      <c r="C138" s="45"/>
      <c r="D138" s="45"/>
      <c r="E138" s="45"/>
      <c r="F138" s="45"/>
      <c r="G138" s="45"/>
      <c r="H138" s="32">
        <v>119</v>
      </c>
      <c r="I138" s="38"/>
      <c r="J138" s="45"/>
      <c r="K138" s="45"/>
      <c r="L138" s="45"/>
    </row>
    <row r="139" spans="1:12" ht="15.75" x14ac:dyDescent="0.2">
      <c r="A139" s="45"/>
      <c r="B139" s="45"/>
      <c r="C139" s="45"/>
      <c r="D139" s="45"/>
      <c r="E139" s="45"/>
      <c r="F139" s="45"/>
      <c r="G139" s="45"/>
      <c r="H139" s="33">
        <v>120</v>
      </c>
      <c r="I139" s="51"/>
      <c r="J139" s="45"/>
      <c r="K139" s="45"/>
      <c r="L139" s="45"/>
    </row>
    <row r="140" spans="1:12" ht="15.75" x14ac:dyDescent="0.25">
      <c r="A140" s="45"/>
      <c r="B140" s="45"/>
      <c r="C140" s="45"/>
      <c r="D140" s="45"/>
      <c r="E140" s="45"/>
      <c r="F140" s="45"/>
      <c r="G140" s="45"/>
      <c r="H140" s="32">
        <v>121</v>
      </c>
      <c r="I140" s="38"/>
      <c r="J140" s="45"/>
      <c r="K140" s="45"/>
      <c r="L140" s="45"/>
    </row>
    <row r="141" spans="1:12" ht="15.75" x14ac:dyDescent="0.2">
      <c r="A141" s="45"/>
      <c r="B141" s="45"/>
      <c r="C141" s="45"/>
      <c r="D141" s="45"/>
      <c r="E141" s="45"/>
      <c r="F141" s="45"/>
      <c r="G141" s="45"/>
      <c r="H141" s="33">
        <v>122</v>
      </c>
      <c r="I141" s="51"/>
      <c r="J141" s="45"/>
      <c r="K141" s="45"/>
      <c r="L141" s="45"/>
    </row>
    <row r="142" spans="1:12" ht="15.75" x14ac:dyDescent="0.25">
      <c r="A142" s="45"/>
      <c r="B142" s="45"/>
      <c r="C142" s="45"/>
      <c r="D142" s="45"/>
      <c r="E142" s="45"/>
      <c r="F142" s="45"/>
      <c r="G142" s="45"/>
      <c r="H142" s="32">
        <v>123</v>
      </c>
      <c r="I142" s="38"/>
      <c r="J142" s="45"/>
      <c r="K142" s="45"/>
      <c r="L142" s="45"/>
    </row>
    <row r="143" spans="1:12" ht="15.75" x14ac:dyDescent="0.2">
      <c r="A143" s="45"/>
      <c r="B143" s="45"/>
      <c r="C143" s="45"/>
      <c r="D143" s="45"/>
      <c r="E143" s="45"/>
      <c r="F143" s="45"/>
      <c r="G143" s="45"/>
      <c r="H143" s="33">
        <v>124</v>
      </c>
      <c r="I143" s="51"/>
      <c r="J143" s="45"/>
      <c r="K143" s="45"/>
      <c r="L143" s="45"/>
    </row>
    <row r="144" spans="1:12" ht="15.75" x14ac:dyDescent="0.25">
      <c r="A144" s="45"/>
      <c r="B144" s="45"/>
      <c r="C144" s="45"/>
      <c r="D144" s="45"/>
      <c r="E144" s="45"/>
      <c r="F144" s="45"/>
      <c r="G144" s="45"/>
      <c r="H144" s="32">
        <v>125</v>
      </c>
      <c r="I144" s="38"/>
      <c r="J144" s="45"/>
      <c r="K144" s="45"/>
      <c r="L144" s="45"/>
    </row>
    <row r="145" spans="1:12" ht="15.75" x14ac:dyDescent="0.2">
      <c r="A145" s="45"/>
      <c r="B145" s="45"/>
      <c r="C145" s="45"/>
      <c r="D145" s="45"/>
      <c r="E145" s="45"/>
      <c r="F145" s="45"/>
      <c r="G145" s="45"/>
      <c r="H145" s="33">
        <v>126</v>
      </c>
      <c r="I145" s="51"/>
      <c r="J145" s="45"/>
      <c r="K145" s="45"/>
      <c r="L145" s="45"/>
    </row>
    <row r="146" spans="1:12" ht="15.75" x14ac:dyDescent="0.25">
      <c r="A146" s="45"/>
      <c r="B146" s="45"/>
      <c r="C146" s="45"/>
      <c r="D146" s="45"/>
      <c r="E146" s="45"/>
      <c r="F146" s="45"/>
      <c r="G146" s="45"/>
      <c r="H146" s="32">
        <v>127</v>
      </c>
      <c r="I146" s="38"/>
      <c r="J146" s="45"/>
      <c r="K146" s="45"/>
      <c r="L146" s="45"/>
    </row>
    <row r="147" spans="1:12" ht="15.75" x14ac:dyDescent="0.2">
      <c r="A147" s="45"/>
      <c r="B147" s="45"/>
      <c r="C147" s="45"/>
      <c r="D147" s="45"/>
      <c r="E147" s="45"/>
      <c r="F147" s="45"/>
      <c r="G147" s="45"/>
      <c r="H147" s="33">
        <v>128</v>
      </c>
      <c r="I147" s="51"/>
      <c r="J147" s="45"/>
      <c r="K147" s="45"/>
      <c r="L147" s="45"/>
    </row>
    <row r="148" spans="1:12" ht="15.75" x14ac:dyDescent="0.25">
      <c r="A148" s="45"/>
      <c r="B148" s="45"/>
      <c r="C148" s="45"/>
      <c r="D148" s="45"/>
      <c r="E148" s="45"/>
      <c r="F148" s="45"/>
      <c r="G148" s="45"/>
      <c r="H148" s="32">
        <v>129</v>
      </c>
      <c r="I148" s="38"/>
      <c r="J148" s="45"/>
      <c r="K148" s="45"/>
      <c r="L148" s="45"/>
    </row>
    <row r="149" spans="1:12" ht="15.75" x14ac:dyDescent="0.2">
      <c r="A149" s="45"/>
      <c r="B149" s="45"/>
      <c r="C149" s="45"/>
      <c r="D149" s="45"/>
      <c r="E149" s="45"/>
      <c r="F149" s="45"/>
      <c r="G149" s="45"/>
      <c r="H149" s="33">
        <v>130</v>
      </c>
      <c r="I149" s="51"/>
      <c r="J149" s="45"/>
      <c r="K149" s="45"/>
      <c r="L149" s="45"/>
    </row>
    <row r="150" spans="1:12" ht="15.75" x14ac:dyDescent="0.25">
      <c r="A150" s="45"/>
      <c r="B150" s="45"/>
      <c r="C150" s="45"/>
      <c r="D150" s="45"/>
      <c r="E150" s="45"/>
      <c r="F150" s="45"/>
      <c r="G150" s="45"/>
      <c r="H150" s="32">
        <v>131</v>
      </c>
      <c r="I150" s="38"/>
      <c r="J150" s="45"/>
      <c r="K150" s="45"/>
      <c r="L150" s="45"/>
    </row>
    <row r="151" spans="1:12" ht="15.75" x14ac:dyDescent="0.2">
      <c r="A151" s="45"/>
      <c r="B151" s="45"/>
      <c r="C151" s="45"/>
      <c r="D151" s="45"/>
      <c r="E151" s="45"/>
      <c r="F151" s="45"/>
      <c r="G151" s="45"/>
      <c r="H151" s="33">
        <v>132</v>
      </c>
      <c r="I151" s="51"/>
      <c r="J151" s="45"/>
      <c r="K151" s="45"/>
      <c r="L151" s="45"/>
    </row>
    <row r="152" spans="1:12" ht="15.75" x14ac:dyDescent="0.25">
      <c r="A152" s="45"/>
      <c r="B152" s="45"/>
      <c r="C152" s="45"/>
      <c r="D152" s="45"/>
      <c r="E152" s="45"/>
      <c r="F152" s="45"/>
      <c r="G152" s="45"/>
      <c r="H152" s="32">
        <v>133</v>
      </c>
      <c r="I152" s="38"/>
      <c r="J152" s="45"/>
      <c r="K152" s="45"/>
      <c r="L152" s="45"/>
    </row>
    <row r="153" spans="1:12" ht="15.75" x14ac:dyDescent="0.2">
      <c r="A153" s="45"/>
      <c r="B153" s="45"/>
      <c r="C153" s="45"/>
      <c r="D153" s="45"/>
      <c r="E153" s="45"/>
      <c r="F153" s="45"/>
      <c r="G153" s="45"/>
      <c r="H153" s="33">
        <v>134</v>
      </c>
      <c r="I153" s="51"/>
      <c r="J153" s="45"/>
      <c r="K153" s="45"/>
      <c r="L153" s="45"/>
    </row>
    <row r="154" spans="1:12" ht="15.75" x14ac:dyDescent="0.25">
      <c r="A154" s="45"/>
      <c r="B154" s="45"/>
      <c r="C154" s="45"/>
      <c r="D154" s="45"/>
      <c r="E154" s="45"/>
      <c r="F154" s="45"/>
      <c r="G154" s="45"/>
      <c r="H154" s="32">
        <v>135</v>
      </c>
      <c r="I154" s="38"/>
      <c r="J154" s="45"/>
      <c r="K154" s="45"/>
      <c r="L154" s="45"/>
    </row>
    <row r="155" spans="1:12" ht="15.75" x14ac:dyDescent="0.2">
      <c r="A155" s="45"/>
      <c r="B155" s="45"/>
      <c r="C155" s="45"/>
      <c r="D155" s="45"/>
      <c r="E155" s="45"/>
      <c r="F155" s="45"/>
      <c r="G155" s="45"/>
      <c r="H155" s="33">
        <v>136</v>
      </c>
      <c r="I155" s="51"/>
      <c r="J155" s="45"/>
      <c r="K155" s="45"/>
      <c r="L155" s="45"/>
    </row>
    <row r="156" spans="1:12" ht="15.75" x14ac:dyDescent="0.25">
      <c r="A156" s="45"/>
      <c r="B156" s="45"/>
      <c r="C156" s="45"/>
      <c r="D156" s="45"/>
      <c r="E156" s="45"/>
      <c r="F156" s="45"/>
      <c r="G156" s="45"/>
      <c r="H156" s="32">
        <v>137</v>
      </c>
      <c r="I156" s="38"/>
      <c r="J156" s="45"/>
      <c r="K156" s="45"/>
      <c r="L156" s="45"/>
    </row>
    <row r="157" spans="1:12" ht="15.75" x14ac:dyDescent="0.2">
      <c r="A157" s="45"/>
      <c r="B157" s="45"/>
      <c r="C157" s="45"/>
      <c r="D157" s="45"/>
      <c r="E157" s="45"/>
      <c r="F157" s="45"/>
      <c r="G157" s="45"/>
      <c r="H157" s="33">
        <v>138</v>
      </c>
      <c r="I157" s="51"/>
      <c r="J157" s="45"/>
      <c r="K157" s="45"/>
      <c r="L157" s="45"/>
    </row>
    <row r="158" spans="1:12" ht="15.75" x14ac:dyDescent="0.25">
      <c r="A158" s="45"/>
      <c r="B158" s="45"/>
      <c r="C158" s="45"/>
      <c r="D158" s="45"/>
      <c r="E158" s="45"/>
      <c r="F158" s="45"/>
      <c r="G158" s="45"/>
      <c r="H158" s="32">
        <v>139</v>
      </c>
      <c r="I158" s="38"/>
      <c r="J158" s="45"/>
      <c r="K158" s="45"/>
      <c r="L158" s="45"/>
    </row>
    <row r="159" spans="1:12" ht="15.75" x14ac:dyDescent="0.2">
      <c r="A159" s="45"/>
      <c r="B159" s="45"/>
      <c r="C159" s="45"/>
      <c r="D159" s="45"/>
      <c r="E159" s="45"/>
      <c r="F159" s="45"/>
      <c r="G159" s="45"/>
      <c r="H159" s="33">
        <v>140</v>
      </c>
      <c r="I159" s="51"/>
      <c r="J159" s="45"/>
      <c r="K159" s="45"/>
      <c r="L159" s="45"/>
    </row>
    <row r="160" spans="1:12" ht="15.75" x14ac:dyDescent="0.25">
      <c r="A160" s="45"/>
      <c r="B160" s="45"/>
      <c r="C160" s="45"/>
      <c r="D160" s="45"/>
      <c r="E160" s="45"/>
      <c r="F160" s="45"/>
      <c r="G160" s="45"/>
      <c r="H160" s="32">
        <v>141</v>
      </c>
      <c r="I160" s="38"/>
      <c r="J160" s="45"/>
      <c r="K160" s="45"/>
      <c r="L160" s="45"/>
    </row>
    <row r="161" spans="1:12" ht="15.75" x14ac:dyDescent="0.2">
      <c r="A161" s="45"/>
      <c r="B161" s="45"/>
      <c r="C161" s="45"/>
      <c r="D161" s="45"/>
      <c r="E161" s="45"/>
      <c r="F161" s="45"/>
      <c r="G161" s="45"/>
      <c r="H161" s="33">
        <v>142</v>
      </c>
      <c r="I161" s="51"/>
      <c r="J161" s="45"/>
      <c r="K161" s="45"/>
      <c r="L161" s="45"/>
    </row>
    <row r="162" spans="1:12" ht="15.75" x14ac:dyDescent="0.25">
      <c r="A162" s="45"/>
      <c r="B162" s="45"/>
      <c r="C162" s="45"/>
      <c r="D162" s="45"/>
      <c r="E162" s="45"/>
      <c r="F162" s="45"/>
      <c r="G162" s="45"/>
      <c r="H162" s="32">
        <v>143</v>
      </c>
      <c r="I162" s="38"/>
      <c r="J162" s="45"/>
      <c r="K162" s="45"/>
      <c r="L162" s="45"/>
    </row>
    <row r="163" spans="1:12" ht="15.75" x14ac:dyDescent="0.2">
      <c r="A163" s="45"/>
      <c r="B163" s="45"/>
      <c r="C163" s="45"/>
      <c r="D163" s="45"/>
      <c r="E163" s="45"/>
      <c r="F163" s="45"/>
      <c r="G163" s="45"/>
      <c r="H163" s="33">
        <v>144</v>
      </c>
      <c r="I163" s="51"/>
      <c r="J163" s="45"/>
      <c r="K163" s="45"/>
      <c r="L163" s="45"/>
    </row>
    <row r="164" spans="1:12" ht="15.75" x14ac:dyDescent="0.25">
      <c r="A164" s="45"/>
      <c r="B164" s="45"/>
      <c r="C164" s="45"/>
      <c r="D164" s="45"/>
      <c r="E164" s="45"/>
      <c r="F164" s="45"/>
      <c r="G164" s="45"/>
      <c r="H164" s="32">
        <v>145</v>
      </c>
      <c r="I164" s="38"/>
      <c r="J164" s="45"/>
      <c r="K164" s="45"/>
      <c r="L164" s="45"/>
    </row>
    <row r="165" spans="1:12" ht="15.75" x14ac:dyDescent="0.2">
      <c r="A165" s="45"/>
      <c r="B165" s="45"/>
      <c r="C165" s="45"/>
      <c r="D165" s="45"/>
      <c r="E165" s="45"/>
      <c r="F165" s="45"/>
      <c r="G165" s="45"/>
      <c r="H165" s="33">
        <v>146</v>
      </c>
      <c r="I165" s="51"/>
      <c r="J165" s="45"/>
      <c r="K165" s="45"/>
      <c r="L165" s="45"/>
    </row>
    <row r="166" spans="1:12" ht="15.75" x14ac:dyDescent="0.25">
      <c r="A166" s="45"/>
      <c r="B166" s="45"/>
      <c r="C166" s="45"/>
      <c r="D166" s="45"/>
      <c r="E166" s="45"/>
      <c r="F166" s="45"/>
      <c r="G166" s="45"/>
      <c r="H166" s="32">
        <v>147</v>
      </c>
      <c r="I166" s="38"/>
      <c r="J166" s="45"/>
      <c r="K166" s="45"/>
      <c r="L166" s="45"/>
    </row>
    <row r="167" spans="1:12" ht="15.75" x14ac:dyDescent="0.2">
      <c r="A167" s="45"/>
      <c r="B167" s="45"/>
      <c r="C167" s="45"/>
      <c r="D167" s="45"/>
      <c r="E167" s="45"/>
      <c r="F167" s="45"/>
      <c r="G167" s="45"/>
      <c r="H167" s="33">
        <v>148</v>
      </c>
      <c r="I167" s="51"/>
      <c r="J167" s="45"/>
      <c r="K167" s="45"/>
      <c r="L167" s="45"/>
    </row>
    <row r="168" spans="1:12" ht="15.75" x14ac:dyDescent="0.25">
      <c r="A168" s="45"/>
      <c r="B168" s="45"/>
      <c r="C168" s="45"/>
      <c r="D168" s="45"/>
      <c r="E168" s="45"/>
      <c r="F168" s="45"/>
      <c r="G168" s="45"/>
      <c r="H168" s="32">
        <v>149</v>
      </c>
      <c r="I168" s="38"/>
      <c r="J168" s="45"/>
      <c r="K168" s="45"/>
      <c r="L168" s="45"/>
    </row>
    <row r="169" spans="1:12" ht="15.75" x14ac:dyDescent="0.2">
      <c r="A169" s="45"/>
      <c r="B169" s="45"/>
      <c r="C169" s="45"/>
      <c r="D169" s="45"/>
      <c r="E169" s="45"/>
      <c r="F169" s="45"/>
      <c r="G169" s="45"/>
      <c r="H169" s="33">
        <v>150</v>
      </c>
      <c r="I169" s="51"/>
      <c r="J169" s="45"/>
      <c r="K169" s="45"/>
      <c r="L169" s="45"/>
    </row>
    <row r="170" spans="1:12" ht="15.75" x14ac:dyDescent="0.25">
      <c r="A170" s="45"/>
      <c r="B170" s="45"/>
      <c r="C170" s="45"/>
      <c r="D170" s="45"/>
      <c r="E170" s="45"/>
      <c r="F170" s="45"/>
      <c r="G170" s="45"/>
      <c r="H170" s="32">
        <v>151</v>
      </c>
      <c r="I170" s="38"/>
      <c r="J170" s="45"/>
      <c r="K170" s="45"/>
      <c r="L170" s="45"/>
    </row>
    <row r="171" spans="1:12" ht="15.75" x14ac:dyDescent="0.2">
      <c r="A171" s="45"/>
      <c r="B171" s="45"/>
      <c r="C171" s="45"/>
      <c r="D171" s="45"/>
      <c r="E171" s="45"/>
      <c r="F171" s="45"/>
      <c r="G171" s="45"/>
      <c r="H171" s="33">
        <v>152</v>
      </c>
      <c r="I171" s="51"/>
      <c r="J171" s="45"/>
      <c r="K171" s="45"/>
      <c r="L171" s="45"/>
    </row>
    <row r="172" spans="1:12" ht="15.75" x14ac:dyDescent="0.25">
      <c r="A172" s="45"/>
      <c r="B172" s="45"/>
      <c r="C172" s="45"/>
      <c r="D172" s="45"/>
      <c r="E172" s="45"/>
      <c r="F172" s="45"/>
      <c r="G172" s="45"/>
      <c r="H172" s="32">
        <v>153</v>
      </c>
      <c r="I172" s="38"/>
      <c r="J172" s="45"/>
      <c r="K172" s="45"/>
      <c r="L172" s="45"/>
    </row>
    <row r="173" spans="1:12" ht="15.75" x14ac:dyDescent="0.2">
      <c r="A173" s="45"/>
      <c r="B173" s="45"/>
      <c r="C173" s="45"/>
      <c r="D173" s="45"/>
      <c r="E173" s="45"/>
      <c r="F173" s="45"/>
      <c r="G173" s="45"/>
      <c r="H173" s="33">
        <v>154</v>
      </c>
      <c r="I173" s="51"/>
      <c r="J173" s="45"/>
      <c r="K173" s="45"/>
      <c r="L173" s="45"/>
    </row>
    <row r="174" spans="1:12" ht="15.75" x14ac:dyDescent="0.25">
      <c r="A174" s="45"/>
      <c r="B174" s="45"/>
      <c r="C174" s="45"/>
      <c r="D174" s="45"/>
      <c r="E174" s="45"/>
      <c r="F174" s="45"/>
      <c r="G174" s="45"/>
      <c r="H174" s="32">
        <v>155</v>
      </c>
      <c r="I174" s="38"/>
      <c r="J174" s="45"/>
      <c r="K174" s="45"/>
      <c r="L174" s="45"/>
    </row>
    <row r="175" spans="1:12" ht="15.75" x14ac:dyDescent="0.2">
      <c r="A175" s="45"/>
      <c r="B175" s="45"/>
      <c r="C175" s="45"/>
      <c r="D175" s="45"/>
      <c r="E175" s="45"/>
      <c r="F175" s="45"/>
      <c r="G175" s="45"/>
      <c r="H175" s="33">
        <v>156</v>
      </c>
      <c r="I175" s="51"/>
      <c r="J175" s="45"/>
      <c r="K175" s="45"/>
      <c r="L175" s="45"/>
    </row>
    <row r="176" spans="1:12" ht="15.75" x14ac:dyDescent="0.25">
      <c r="A176" s="45"/>
      <c r="B176" s="45"/>
      <c r="C176" s="45"/>
      <c r="D176" s="45"/>
      <c r="E176" s="45"/>
      <c r="F176" s="45"/>
      <c r="G176" s="45"/>
      <c r="H176" s="32">
        <v>157</v>
      </c>
      <c r="I176" s="38"/>
      <c r="J176" s="45"/>
      <c r="K176" s="45"/>
      <c r="L176" s="45"/>
    </row>
    <row r="177" spans="1:12" ht="15.75" x14ac:dyDescent="0.2">
      <c r="A177" s="45"/>
      <c r="B177" s="45"/>
      <c r="C177" s="45"/>
      <c r="D177" s="45"/>
      <c r="E177" s="45"/>
      <c r="F177" s="45"/>
      <c r="G177" s="45"/>
      <c r="H177" s="33">
        <v>158</v>
      </c>
      <c r="I177" s="51"/>
      <c r="J177" s="45"/>
      <c r="K177" s="45"/>
      <c r="L177" s="45"/>
    </row>
    <row r="178" spans="1:12" ht="15.75" x14ac:dyDescent="0.25">
      <c r="A178" s="45"/>
      <c r="B178" s="45"/>
      <c r="C178" s="45"/>
      <c r="D178" s="45"/>
      <c r="E178" s="45"/>
      <c r="F178" s="45"/>
      <c r="G178" s="45"/>
      <c r="H178" s="32">
        <v>159</v>
      </c>
      <c r="I178" s="38"/>
      <c r="J178" s="45"/>
      <c r="K178" s="45"/>
      <c r="L178" s="45"/>
    </row>
    <row r="179" spans="1:12" ht="15.75" x14ac:dyDescent="0.2">
      <c r="A179" s="45"/>
      <c r="B179" s="45"/>
      <c r="C179" s="45"/>
      <c r="D179" s="45"/>
      <c r="E179" s="45"/>
      <c r="F179" s="45"/>
      <c r="G179" s="45"/>
      <c r="H179" s="33">
        <v>160</v>
      </c>
      <c r="I179" s="51"/>
      <c r="J179" s="45"/>
      <c r="K179" s="45"/>
      <c r="L179" s="45"/>
    </row>
    <row r="180" spans="1:12" ht="15.75" x14ac:dyDescent="0.25">
      <c r="A180" s="45"/>
      <c r="B180" s="45"/>
      <c r="C180" s="45"/>
      <c r="D180" s="45"/>
      <c r="E180" s="45"/>
      <c r="F180" s="45"/>
      <c r="G180" s="45"/>
      <c r="H180" s="32">
        <v>161</v>
      </c>
      <c r="I180" s="38"/>
      <c r="J180" s="45"/>
      <c r="K180" s="45"/>
      <c r="L180" s="45"/>
    </row>
    <row r="181" spans="1:12" ht="15.75" x14ac:dyDescent="0.2">
      <c r="A181" s="45"/>
      <c r="B181" s="45"/>
      <c r="C181" s="45"/>
      <c r="D181" s="45"/>
      <c r="E181" s="45"/>
      <c r="F181" s="45"/>
      <c r="G181" s="45"/>
      <c r="H181" s="33">
        <v>162</v>
      </c>
      <c r="I181" s="51"/>
      <c r="J181" s="45"/>
      <c r="K181" s="45"/>
      <c r="L181" s="45"/>
    </row>
    <row r="182" spans="1:12" ht="15.75" x14ac:dyDescent="0.25">
      <c r="A182" s="45"/>
      <c r="B182" s="45"/>
      <c r="C182" s="45"/>
      <c r="D182" s="45"/>
      <c r="E182" s="45"/>
      <c r="F182" s="45"/>
      <c r="G182" s="45"/>
      <c r="H182" s="32">
        <v>163</v>
      </c>
      <c r="I182" s="38"/>
      <c r="J182" s="45"/>
      <c r="K182" s="45"/>
      <c r="L182" s="45"/>
    </row>
    <row r="183" spans="1:12" ht="15.75" x14ac:dyDescent="0.2">
      <c r="A183" s="45"/>
      <c r="B183" s="45"/>
      <c r="C183" s="45"/>
      <c r="D183" s="45"/>
      <c r="E183" s="45"/>
      <c r="F183" s="45"/>
      <c r="G183" s="45"/>
      <c r="H183" s="33">
        <v>164</v>
      </c>
      <c r="I183" s="51"/>
      <c r="J183" s="45"/>
      <c r="K183" s="45"/>
      <c r="L183" s="45"/>
    </row>
    <row r="184" spans="1:12" ht="15.75" x14ac:dyDescent="0.25">
      <c r="A184" s="45"/>
      <c r="B184" s="45"/>
      <c r="C184" s="45"/>
      <c r="D184" s="45"/>
      <c r="E184" s="45"/>
      <c r="F184" s="45"/>
      <c r="G184" s="45"/>
      <c r="H184" s="32">
        <v>165</v>
      </c>
      <c r="I184" s="38"/>
      <c r="J184" s="45"/>
      <c r="K184" s="45"/>
      <c r="L184" s="45"/>
    </row>
    <row r="185" spans="1:12" ht="15.75" x14ac:dyDescent="0.2">
      <c r="A185" s="45"/>
      <c r="B185" s="45"/>
      <c r="C185" s="45"/>
      <c r="D185" s="45"/>
      <c r="E185" s="45"/>
      <c r="F185" s="45"/>
      <c r="G185" s="45"/>
      <c r="H185" s="33">
        <v>166</v>
      </c>
      <c r="I185" s="51"/>
      <c r="J185" s="45"/>
      <c r="K185" s="45"/>
      <c r="L185" s="45"/>
    </row>
    <row r="186" spans="1:12" ht="15.75" x14ac:dyDescent="0.25">
      <c r="A186" s="45"/>
      <c r="B186" s="45"/>
      <c r="C186" s="45"/>
      <c r="D186" s="45"/>
      <c r="E186" s="45"/>
      <c r="F186" s="45"/>
      <c r="G186" s="45"/>
      <c r="H186" s="32">
        <v>167</v>
      </c>
      <c r="I186" s="38"/>
      <c r="J186" s="45"/>
      <c r="K186" s="45"/>
      <c r="L186" s="45"/>
    </row>
    <row r="187" spans="1:12" ht="15.75" x14ac:dyDescent="0.2">
      <c r="A187" s="45"/>
      <c r="B187" s="45"/>
      <c r="C187" s="45"/>
      <c r="D187" s="45"/>
      <c r="E187" s="45"/>
      <c r="F187" s="45"/>
      <c r="G187" s="45"/>
      <c r="H187" s="33">
        <v>168</v>
      </c>
      <c r="I187" s="51"/>
      <c r="J187" s="45"/>
      <c r="K187" s="45"/>
      <c r="L187" s="45"/>
    </row>
    <row r="188" spans="1:12" ht="15.75" x14ac:dyDescent="0.25">
      <c r="A188" s="45"/>
      <c r="B188" s="45"/>
      <c r="C188" s="45"/>
      <c r="D188" s="45"/>
      <c r="E188" s="45"/>
      <c r="F188" s="45"/>
      <c r="G188" s="45"/>
      <c r="H188" s="32">
        <v>169</v>
      </c>
      <c r="I188" s="38"/>
      <c r="J188" s="45"/>
      <c r="K188" s="45"/>
      <c r="L188" s="45"/>
    </row>
    <row r="189" spans="1:12" ht="15.75" x14ac:dyDescent="0.2">
      <c r="A189" s="45"/>
      <c r="B189" s="45"/>
      <c r="C189" s="45"/>
      <c r="D189" s="45"/>
      <c r="E189" s="45"/>
      <c r="F189" s="45"/>
      <c r="G189" s="45"/>
      <c r="H189" s="33">
        <v>170</v>
      </c>
      <c r="I189" s="51"/>
      <c r="J189" s="45"/>
      <c r="K189" s="45"/>
      <c r="L189" s="45"/>
    </row>
    <row r="190" spans="1:12" ht="15.75" x14ac:dyDescent="0.25">
      <c r="A190" s="45"/>
      <c r="B190" s="45"/>
      <c r="C190" s="45"/>
      <c r="D190" s="45"/>
      <c r="E190" s="45"/>
      <c r="F190" s="45"/>
      <c r="G190" s="45"/>
      <c r="H190" s="32">
        <v>171</v>
      </c>
      <c r="I190" s="38"/>
      <c r="J190" s="45"/>
      <c r="K190" s="45"/>
      <c r="L190" s="45"/>
    </row>
    <row r="191" spans="1:12" ht="15.75" x14ac:dyDescent="0.2">
      <c r="A191" s="45"/>
      <c r="B191" s="45"/>
      <c r="C191" s="45"/>
      <c r="D191" s="45"/>
      <c r="E191" s="45"/>
      <c r="F191" s="45"/>
      <c r="G191" s="45"/>
      <c r="H191" s="33">
        <v>172</v>
      </c>
      <c r="I191" s="51"/>
      <c r="J191" s="45"/>
      <c r="K191" s="45"/>
      <c r="L191" s="45"/>
    </row>
    <row r="192" spans="1:12" ht="15.75" x14ac:dyDescent="0.25">
      <c r="A192" s="45"/>
      <c r="B192" s="45"/>
      <c r="C192" s="45"/>
      <c r="D192" s="45"/>
      <c r="E192" s="45"/>
      <c r="F192" s="45"/>
      <c r="G192" s="45"/>
      <c r="H192" s="32">
        <v>173</v>
      </c>
      <c r="I192" s="38"/>
      <c r="J192" s="45"/>
      <c r="K192" s="45"/>
      <c r="L192" s="45"/>
    </row>
    <row r="193" spans="1:12" ht="15.75" x14ac:dyDescent="0.2">
      <c r="A193" s="45"/>
      <c r="B193" s="45"/>
      <c r="C193" s="45"/>
      <c r="D193" s="45"/>
      <c r="E193" s="45"/>
      <c r="F193" s="45"/>
      <c r="G193" s="45"/>
      <c r="H193" s="33">
        <v>174</v>
      </c>
      <c r="I193" s="51"/>
      <c r="J193" s="45"/>
      <c r="K193" s="45"/>
      <c r="L193" s="45"/>
    </row>
    <row r="194" spans="1:12" ht="15.75" x14ac:dyDescent="0.25">
      <c r="A194" s="45"/>
      <c r="B194" s="45"/>
      <c r="C194" s="45"/>
      <c r="D194" s="45"/>
      <c r="E194" s="45"/>
      <c r="F194" s="45"/>
      <c r="G194" s="45"/>
      <c r="H194" s="32">
        <v>175</v>
      </c>
      <c r="I194" s="38"/>
      <c r="J194" s="45"/>
      <c r="K194" s="45"/>
      <c r="L194" s="45"/>
    </row>
    <row r="195" spans="1:12" ht="15.75" x14ac:dyDescent="0.2">
      <c r="A195" s="45"/>
      <c r="B195" s="45"/>
      <c r="C195" s="45"/>
      <c r="D195" s="45"/>
      <c r="E195" s="45"/>
      <c r="F195" s="45"/>
      <c r="G195" s="45"/>
      <c r="H195" s="33">
        <v>176</v>
      </c>
      <c r="I195" s="51"/>
      <c r="J195" s="45"/>
      <c r="K195" s="45"/>
      <c r="L195" s="45"/>
    </row>
    <row r="196" spans="1:12" ht="15.75" x14ac:dyDescent="0.25">
      <c r="A196" s="45"/>
      <c r="B196" s="45"/>
      <c r="C196" s="45"/>
      <c r="D196" s="45"/>
      <c r="E196" s="45"/>
      <c r="F196" s="45"/>
      <c r="G196" s="45"/>
      <c r="H196" s="32">
        <v>177</v>
      </c>
      <c r="I196" s="38"/>
      <c r="J196" s="45"/>
      <c r="K196" s="45"/>
      <c r="L196" s="45"/>
    </row>
    <row r="197" spans="1:12" ht="15.75" x14ac:dyDescent="0.2">
      <c r="A197" s="45"/>
      <c r="B197" s="45"/>
      <c r="C197" s="45"/>
      <c r="D197" s="45"/>
      <c r="E197" s="45"/>
      <c r="F197" s="45"/>
      <c r="G197" s="45"/>
      <c r="H197" s="33">
        <v>178</v>
      </c>
      <c r="I197" s="51"/>
      <c r="J197" s="45"/>
      <c r="K197" s="45"/>
      <c r="L197" s="45"/>
    </row>
    <row r="198" spans="1:12" ht="15.75" x14ac:dyDescent="0.25">
      <c r="A198" s="45"/>
      <c r="B198" s="45"/>
      <c r="C198" s="45"/>
      <c r="D198" s="45"/>
      <c r="E198" s="45"/>
      <c r="F198" s="45"/>
      <c r="G198" s="45"/>
      <c r="H198" s="32">
        <v>179</v>
      </c>
      <c r="I198" s="38"/>
      <c r="J198" s="45"/>
      <c r="K198" s="45"/>
      <c r="L198" s="45"/>
    </row>
    <row r="199" spans="1:12" ht="15.75" x14ac:dyDescent="0.2">
      <c r="A199" s="45"/>
      <c r="B199" s="45"/>
      <c r="C199" s="45"/>
      <c r="D199" s="45"/>
      <c r="E199" s="45"/>
      <c r="F199" s="45"/>
      <c r="G199" s="45"/>
      <c r="H199" s="33">
        <v>180</v>
      </c>
      <c r="I199" s="51"/>
      <c r="J199" s="45"/>
      <c r="K199" s="45"/>
      <c r="L199" s="45"/>
    </row>
    <row r="200" spans="1:12" ht="15.75" x14ac:dyDescent="0.25">
      <c r="A200" s="45"/>
      <c r="B200" s="45"/>
      <c r="C200" s="45"/>
      <c r="D200" s="45"/>
      <c r="E200" s="45"/>
      <c r="F200" s="45"/>
      <c r="G200" s="45"/>
      <c r="H200" s="32">
        <v>181</v>
      </c>
      <c r="I200" s="38"/>
      <c r="J200" s="45"/>
      <c r="K200" s="45"/>
      <c r="L200" s="45"/>
    </row>
    <row r="201" spans="1:12" ht="15.75" x14ac:dyDescent="0.2">
      <c r="A201" s="45"/>
      <c r="B201" s="45"/>
      <c r="C201" s="45"/>
      <c r="D201" s="45"/>
      <c r="E201" s="45"/>
      <c r="F201" s="45"/>
      <c r="G201" s="45"/>
      <c r="H201" s="33">
        <v>182</v>
      </c>
      <c r="I201" s="51"/>
      <c r="J201" s="45"/>
      <c r="K201" s="45"/>
      <c r="L201" s="45"/>
    </row>
    <row r="202" spans="1:12" ht="15.75" x14ac:dyDescent="0.25">
      <c r="A202" s="45"/>
      <c r="B202" s="45"/>
      <c r="C202" s="45"/>
      <c r="D202" s="45"/>
      <c r="E202" s="45"/>
      <c r="F202" s="45"/>
      <c r="G202" s="45"/>
      <c r="H202" s="32">
        <v>183</v>
      </c>
      <c r="I202" s="38"/>
      <c r="J202" s="45"/>
      <c r="K202" s="45"/>
      <c r="L202" s="45"/>
    </row>
    <row r="203" spans="1:12" ht="15.75" x14ac:dyDescent="0.2">
      <c r="A203" s="45"/>
      <c r="B203" s="45"/>
      <c r="C203" s="45"/>
      <c r="D203" s="45"/>
      <c r="E203" s="45"/>
      <c r="F203" s="45"/>
      <c r="G203" s="45"/>
      <c r="H203" s="33">
        <v>184</v>
      </c>
      <c r="I203" s="51"/>
      <c r="J203" s="45"/>
      <c r="K203" s="45"/>
      <c r="L203" s="45"/>
    </row>
    <row r="204" spans="1:12" ht="15.75" x14ac:dyDescent="0.25">
      <c r="A204" s="45"/>
      <c r="B204" s="45"/>
      <c r="C204" s="45"/>
      <c r="D204" s="45"/>
      <c r="E204" s="45"/>
      <c r="F204" s="45"/>
      <c r="G204" s="45"/>
      <c r="H204" s="32">
        <v>185</v>
      </c>
      <c r="I204" s="38"/>
      <c r="J204" s="45"/>
      <c r="K204" s="45"/>
      <c r="L204" s="45"/>
    </row>
    <row r="205" spans="1:12" ht="15.75" x14ac:dyDescent="0.2">
      <c r="A205" s="45"/>
      <c r="B205" s="45"/>
      <c r="C205" s="45"/>
      <c r="D205" s="45"/>
      <c r="E205" s="45"/>
      <c r="F205" s="45"/>
      <c r="G205" s="45"/>
      <c r="H205" s="33">
        <v>186</v>
      </c>
      <c r="I205" s="51"/>
      <c r="J205" s="45"/>
      <c r="K205" s="45"/>
      <c r="L205" s="45"/>
    </row>
    <row r="206" spans="1:12" ht="15.75" x14ac:dyDescent="0.25">
      <c r="A206" s="45"/>
      <c r="B206" s="45"/>
      <c r="C206" s="45"/>
      <c r="D206" s="45"/>
      <c r="E206" s="45"/>
      <c r="F206" s="45"/>
      <c r="G206" s="45"/>
      <c r="H206" s="32">
        <v>187</v>
      </c>
      <c r="I206" s="38"/>
      <c r="J206" s="45"/>
      <c r="K206" s="45"/>
      <c r="L206" s="45"/>
    </row>
    <row r="207" spans="1:12" ht="15.75" x14ac:dyDescent="0.2">
      <c r="A207" s="45"/>
      <c r="B207" s="45"/>
      <c r="C207" s="45"/>
      <c r="D207" s="45"/>
      <c r="E207" s="45"/>
      <c r="F207" s="45"/>
      <c r="G207" s="45"/>
      <c r="H207" s="33">
        <v>188</v>
      </c>
      <c r="I207" s="51"/>
      <c r="J207" s="45"/>
      <c r="K207" s="45"/>
      <c r="L207" s="45"/>
    </row>
    <row r="208" spans="1:12" ht="15.75" x14ac:dyDescent="0.25">
      <c r="A208" s="45"/>
      <c r="B208" s="45"/>
      <c r="C208" s="45"/>
      <c r="D208" s="45"/>
      <c r="E208" s="45"/>
      <c r="F208" s="45"/>
      <c r="G208" s="45"/>
      <c r="H208" s="32">
        <v>189</v>
      </c>
      <c r="I208" s="38"/>
      <c r="J208" s="45"/>
      <c r="K208" s="45"/>
      <c r="L208" s="45"/>
    </row>
    <row r="209" spans="1:12" ht="15.75" x14ac:dyDescent="0.2">
      <c r="A209" s="45"/>
      <c r="B209" s="45"/>
      <c r="C209" s="45"/>
      <c r="D209" s="45"/>
      <c r="E209" s="45"/>
      <c r="F209" s="45"/>
      <c r="G209" s="45"/>
      <c r="H209" s="33">
        <v>190</v>
      </c>
      <c r="I209" s="51"/>
      <c r="J209" s="45"/>
      <c r="K209" s="45"/>
      <c r="L209" s="45"/>
    </row>
    <row r="210" spans="1:12" ht="15.75" x14ac:dyDescent="0.25">
      <c r="A210" s="45"/>
      <c r="B210" s="45"/>
      <c r="C210" s="45"/>
      <c r="D210" s="45"/>
      <c r="E210" s="45"/>
      <c r="F210" s="45"/>
      <c r="G210" s="45"/>
      <c r="H210" s="32">
        <v>191</v>
      </c>
      <c r="I210" s="38"/>
      <c r="J210" s="45"/>
      <c r="K210" s="45"/>
      <c r="L210" s="45"/>
    </row>
    <row r="211" spans="1:12" ht="15.75" x14ac:dyDescent="0.2">
      <c r="A211" s="45"/>
      <c r="B211" s="45"/>
      <c r="C211" s="45"/>
      <c r="D211" s="45"/>
      <c r="E211" s="45"/>
      <c r="F211" s="45"/>
      <c r="G211" s="45"/>
      <c r="H211" s="33">
        <v>192</v>
      </c>
      <c r="I211" s="51"/>
      <c r="J211" s="45"/>
      <c r="K211" s="45"/>
      <c r="L211" s="45"/>
    </row>
    <row r="212" spans="1:12" ht="15.75" x14ac:dyDescent="0.25">
      <c r="A212" s="45"/>
      <c r="B212" s="45"/>
      <c r="C212" s="45"/>
      <c r="D212" s="45"/>
      <c r="E212" s="45"/>
      <c r="F212" s="45"/>
      <c r="G212" s="45"/>
      <c r="H212" s="32">
        <v>193</v>
      </c>
      <c r="I212" s="38"/>
      <c r="J212" s="45"/>
      <c r="K212" s="45"/>
      <c r="L212" s="45"/>
    </row>
    <row r="213" spans="1:12" ht="15.75" x14ac:dyDescent="0.2">
      <c r="A213" s="45"/>
      <c r="B213" s="45"/>
      <c r="C213" s="45"/>
      <c r="D213" s="45"/>
      <c r="E213" s="45"/>
      <c r="F213" s="45"/>
      <c r="G213" s="45"/>
      <c r="H213" s="33">
        <v>194</v>
      </c>
      <c r="I213" s="51"/>
      <c r="J213" s="45"/>
      <c r="K213" s="45"/>
      <c r="L213" s="45"/>
    </row>
    <row r="214" spans="1:12" ht="15.75" x14ac:dyDescent="0.25">
      <c r="A214" s="45"/>
      <c r="B214" s="45"/>
      <c r="C214" s="45"/>
      <c r="D214" s="45"/>
      <c r="E214" s="45"/>
      <c r="F214" s="45"/>
      <c r="G214" s="45"/>
      <c r="H214" s="32">
        <v>195</v>
      </c>
      <c r="I214" s="38"/>
      <c r="J214" s="45"/>
      <c r="K214" s="45"/>
      <c r="L214" s="45"/>
    </row>
    <row r="215" spans="1:12" ht="15.75" x14ac:dyDescent="0.2">
      <c r="A215" s="45"/>
      <c r="B215" s="45"/>
      <c r="C215" s="45"/>
      <c r="D215" s="45"/>
      <c r="E215" s="45"/>
      <c r="F215" s="45"/>
      <c r="G215" s="45"/>
      <c r="H215" s="33">
        <v>196</v>
      </c>
      <c r="I215" s="51"/>
      <c r="J215" s="45"/>
      <c r="K215" s="45"/>
      <c r="L215" s="45"/>
    </row>
    <row r="216" spans="1:12" ht="15.75" x14ac:dyDescent="0.25">
      <c r="A216" s="45"/>
      <c r="B216" s="45"/>
      <c r="C216" s="45"/>
      <c r="D216" s="45"/>
      <c r="E216" s="45"/>
      <c r="F216" s="45"/>
      <c r="G216" s="45"/>
      <c r="H216" s="32">
        <v>197</v>
      </c>
      <c r="I216" s="38"/>
      <c r="J216" s="45"/>
      <c r="K216" s="45"/>
      <c r="L216" s="45"/>
    </row>
    <row r="217" spans="1:12" ht="15.75" x14ac:dyDescent="0.2">
      <c r="A217" s="45"/>
      <c r="B217" s="45"/>
      <c r="C217" s="45"/>
      <c r="D217" s="45"/>
      <c r="E217" s="45"/>
      <c r="F217" s="45"/>
      <c r="G217" s="45"/>
      <c r="H217" s="33">
        <v>198</v>
      </c>
      <c r="I217" s="51"/>
      <c r="J217" s="45"/>
      <c r="K217" s="45"/>
      <c r="L217" s="45"/>
    </row>
    <row r="218" spans="1:12" ht="15.75" x14ac:dyDescent="0.25">
      <c r="A218" s="45"/>
      <c r="B218" s="45"/>
      <c r="C218" s="45"/>
      <c r="D218" s="45"/>
      <c r="E218" s="45"/>
      <c r="F218" s="45"/>
      <c r="G218" s="45"/>
      <c r="H218" s="32">
        <v>199</v>
      </c>
      <c r="I218" s="38"/>
      <c r="J218" s="45"/>
      <c r="K218" s="45"/>
      <c r="L218" s="45"/>
    </row>
    <row r="219" spans="1:12" ht="15.75" x14ac:dyDescent="0.2">
      <c r="A219" s="45"/>
      <c r="B219" s="45"/>
      <c r="C219" s="45"/>
      <c r="D219" s="45"/>
      <c r="E219" s="45"/>
      <c r="F219" s="45"/>
      <c r="G219" s="45"/>
      <c r="H219" s="33">
        <v>200</v>
      </c>
      <c r="I219" s="51"/>
      <c r="J219" s="45"/>
      <c r="K219" s="45"/>
      <c r="L219" s="45"/>
    </row>
    <row r="220" spans="1:12" ht="15.75" x14ac:dyDescent="0.25">
      <c r="A220" s="45"/>
      <c r="B220" s="45"/>
      <c r="C220" s="45"/>
      <c r="D220" s="45"/>
      <c r="E220" s="45"/>
      <c r="F220" s="45"/>
      <c r="G220" s="45"/>
      <c r="H220" s="32">
        <v>201</v>
      </c>
      <c r="I220" s="38"/>
      <c r="J220" s="45"/>
      <c r="K220" s="45"/>
      <c r="L220" s="45"/>
    </row>
    <row r="221" spans="1:12" ht="15.75" x14ac:dyDescent="0.2">
      <c r="A221" s="45"/>
      <c r="B221" s="45"/>
      <c r="C221" s="45"/>
      <c r="D221" s="45"/>
      <c r="E221" s="45"/>
      <c r="F221" s="45"/>
      <c r="G221" s="45"/>
      <c r="H221" s="33">
        <v>202</v>
      </c>
      <c r="I221" s="51"/>
      <c r="J221" s="45"/>
      <c r="K221" s="45"/>
      <c r="L221" s="45"/>
    </row>
    <row r="222" spans="1:12" ht="15.75" x14ac:dyDescent="0.25">
      <c r="A222" s="45"/>
      <c r="B222" s="45"/>
      <c r="C222" s="45"/>
      <c r="D222" s="45"/>
      <c r="E222" s="45"/>
      <c r="F222" s="45"/>
      <c r="G222" s="45"/>
      <c r="H222" s="32">
        <v>203</v>
      </c>
      <c r="I222" s="38"/>
      <c r="J222" s="45"/>
      <c r="K222" s="45"/>
      <c r="L222" s="45"/>
    </row>
    <row r="223" spans="1:12" ht="15.75" x14ac:dyDescent="0.2">
      <c r="A223" s="45"/>
      <c r="B223" s="45"/>
      <c r="C223" s="45"/>
      <c r="D223" s="45"/>
      <c r="E223" s="45"/>
      <c r="F223" s="45"/>
      <c r="G223" s="45"/>
      <c r="H223" s="33">
        <v>204</v>
      </c>
      <c r="I223" s="51"/>
      <c r="J223" s="45"/>
      <c r="K223" s="45"/>
      <c r="L223" s="45"/>
    </row>
    <row r="224" spans="1:12" ht="15.75" x14ac:dyDescent="0.25">
      <c r="A224" s="45"/>
      <c r="B224" s="45"/>
      <c r="C224" s="45"/>
      <c r="D224" s="45"/>
      <c r="E224" s="45"/>
      <c r="F224" s="45"/>
      <c r="G224" s="45"/>
      <c r="H224" s="32">
        <v>205</v>
      </c>
      <c r="I224" s="38"/>
      <c r="J224" s="45"/>
      <c r="K224" s="45"/>
      <c r="L224" s="45"/>
    </row>
    <row r="225" spans="1:12" ht="15.75" x14ac:dyDescent="0.2">
      <c r="A225" s="45"/>
      <c r="B225" s="45"/>
      <c r="C225" s="45"/>
      <c r="D225" s="45"/>
      <c r="E225" s="45"/>
      <c r="F225" s="45"/>
      <c r="G225" s="45"/>
      <c r="H225" s="33">
        <v>206</v>
      </c>
      <c r="I225" s="51"/>
      <c r="J225" s="45"/>
      <c r="K225" s="45"/>
      <c r="L225" s="45"/>
    </row>
    <row r="226" spans="1:12" ht="15.75" x14ac:dyDescent="0.25">
      <c r="A226" s="45"/>
      <c r="B226" s="45"/>
      <c r="C226" s="45"/>
      <c r="D226" s="45"/>
      <c r="E226" s="45"/>
      <c r="F226" s="45"/>
      <c r="G226" s="45"/>
      <c r="H226" s="32">
        <v>207</v>
      </c>
      <c r="I226" s="38"/>
      <c r="J226" s="45"/>
      <c r="K226" s="45"/>
      <c r="L226" s="45"/>
    </row>
    <row r="227" spans="1:12" ht="15.75" x14ac:dyDescent="0.2">
      <c r="A227" s="45"/>
      <c r="B227" s="45"/>
      <c r="C227" s="45"/>
      <c r="D227" s="45"/>
      <c r="E227" s="45"/>
      <c r="F227" s="45"/>
      <c r="G227" s="45"/>
      <c r="H227" s="33">
        <v>208</v>
      </c>
      <c r="I227" s="51"/>
      <c r="J227" s="45"/>
      <c r="K227" s="45"/>
      <c r="L227" s="45"/>
    </row>
    <row r="228" spans="1:12" ht="15.75" x14ac:dyDescent="0.25">
      <c r="A228" s="45"/>
      <c r="B228" s="45"/>
      <c r="C228" s="45"/>
      <c r="D228" s="45"/>
      <c r="E228" s="45"/>
      <c r="F228" s="45"/>
      <c r="G228" s="45"/>
      <c r="H228" s="32">
        <v>209</v>
      </c>
      <c r="I228" s="38"/>
      <c r="J228" s="45"/>
      <c r="K228" s="45"/>
      <c r="L228" s="45"/>
    </row>
    <row r="229" spans="1:12" ht="15.75" x14ac:dyDescent="0.2">
      <c r="A229" s="45"/>
      <c r="B229" s="45"/>
      <c r="C229" s="45"/>
      <c r="D229" s="45"/>
      <c r="E229" s="45"/>
      <c r="F229" s="45"/>
      <c r="G229" s="45"/>
      <c r="H229" s="33">
        <v>210</v>
      </c>
      <c r="I229" s="51"/>
      <c r="J229" s="45"/>
      <c r="K229" s="45"/>
      <c r="L229" s="45"/>
    </row>
    <row r="230" spans="1:12" ht="15.75" x14ac:dyDescent="0.25">
      <c r="A230" s="45"/>
      <c r="B230" s="45"/>
      <c r="C230" s="45"/>
      <c r="D230" s="45"/>
      <c r="E230" s="45"/>
      <c r="F230" s="45"/>
      <c r="G230" s="45"/>
      <c r="H230" s="32">
        <v>211</v>
      </c>
      <c r="I230" s="38"/>
      <c r="J230" s="45"/>
      <c r="K230" s="45"/>
      <c r="L230" s="45"/>
    </row>
    <row r="231" spans="1:12" ht="15.75" x14ac:dyDescent="0.2">
      <c r="A231" s="45"/>
      <c r="B231" s="45"/>
      <c r="C231" s="45"/>
      <c r="D231" s="45"/>
      <c r="E231" s="45"/>
      <c r="F231" s="45"/>
      <c r="G231" s="45"/>
      <c r="H231" s="33">
        <v>212</v>
      </c>
      <c r="I231" s="51"/>
      <c r="J231" s="45"/>
      <c r="K231" s="45"/>
      <c r="L231" s="45"/>
    </row>
    <row r="232" spans="1:12" ht="15.75" x14ac:dyDescent="0.25">
      <c r="A232" s="45"/>
      <c r="B232" s="45"/>
      <c r="C232" s="45"/>
      <c r="D232" s="45"/>
      <c r="E232" s="45"/>
      <c r="F232" s="45"/>
      <c r="G232" s="45"/>
      <c r="H232" s="32">
        <v>213</v>
      </c>
      <c r="I232" s="38"/>
      <c r="J232" s="45"/>
      <c r="K232" s="45"/>
      <c r="L232" s="45"/>
    </row>
    <row r="233" spans="1:12" ht="15.75" x14ac:dyDescent="0.2">
      <c r="A233" s="45"/>
      <c r="B233" s="45"/>
      <c r="C233" s="45"/>
      <c r="D233" s="45"/>
      <c r="E233" s="45"/>
      <c r="F233" s="45"/>
      <c r="G233" s="45"/>
      <c r="H233" s="33">
        <v>214</v>
      </c>
      <c r="I233" s="51"/>
      <c r="J233" s="45"/>
      <c r="K233" s="45"/>
      <c r="L233" s="45"/>
    </row>
    <row r="234" spans="1:12" ht="15.75" x14ac:dyDescent="0.25">
      <c r="A234" s="45"/>
      <c r="B234" s="45"/>
      <c r="C234" s="45"/>
      <c r="D234" s="45"/>
      <c r="E234" s="45"/>
      <c r="F234" s="45"/>
      <c r="G234" s="45"/>
      <c r="H234" s="32">
        <v>215</v>
      </c>
      <c r="I234" s="38"/>
      <c r="J234" s="45"/>
      <c r="K234" s="45"/>
      <c r="L234" s="45"/>
    </row>
    <row r="235" spans="1:12" ht="15.75" x14ac:dyDescent="0.2">
      <c r="A235" s="45"/>
      <c r="B235" s="45"/>
      <c r="C235" s="45"/>
      <c r="D235" s="45"/>
      <c r="E235" s="45"/>
      <c r="F235" s="45"/>
      <c r="G235" s="45"/>
      <c r="H235" s="33">
        <v>216</v>
      </c>
      <c r="I235" s="51"/>
      <c r="J235" s="45"/>
      <c r="K235" s="45"/>
      <c r="L235" s="45"/>
    </row>
    <row r="236" spans="1:12" ht="15.75" x14ac:dyDescent="0.25">
      <c r="A236" s="45"/>
      <c r="B236" s="45"/>
      <c r="C236" s="45"/>
      <c r="D236" s="45"/>
      <c r="E236" s="45"/>
      <c r="F236" s="45"/>
      <c r="G236" s="45"/>
      <c r="H236" s="32">
        <v>217</v>
      </c>
      <c r="I236" s="38"/>
      <c r="J236" s="45"/>
      <c r="K236" s="45"/>
      <c r="L236" s="45"/>
    </row>
    <row r="237" spans="1:12" ht="15.75" x14ac:dyDescent="0.2">
      <c r="A237" s="45"/>
      <c r="B237" s="45"/>
      <c r="C237" s="45"/>
      <c r="D237" s="45"/>
      <c r="E237" s="45"/>
      <c r="F237" s="45"/>
      <c r="G237" s="45"/>
      <c r="H237" s="33">
        <v>218</v>
      </c>
      <c r="I237" s="51"/>
      <c r="J237" s="45"/>
      <c r="K237" s="45"/>
      <c r="L237" s="45"/>
    </row>
    <row r="238" spans="1:12" ht="15.75" x14ac:dyDescent="0.25">
      <c r="A238" s="45"/>
      <c r="B238" s="45"/>
      <c r="C238" s="45"/>
      <c r="D238" s="45"/>
      <c r="E238" s="45"/>
      <c r="F238" s="45"/>
      <c r="G238" s="45"/>
      <c r="H238" s="32">
        <v>219</v>
      </c>
      <c r="I238" s="38"/>
      <c r="J238" s="45"/>
      <c r="K238" s="45"/>
      <c r="L238" s="45"/>
    </row>
    <row r="239" spans="1:12" ht="15.75" x14ac:dyDescent="0.2">
      <c r="A239" s="45"/>
      <c r="B239" s="45"/>
      <c r="C239" s="45"/>
      <c r="D239" s="45"/>
      <c r="E239" s="45"/>
      <c r="F239" s="45"/>
      <c r="G239" s="45"/>
      <c r="H239" s="33">
        <v>220</v>
      </c>
      <c r="I239" s="51"/>
      <c r="J239" s="45"/>
      <c r="K239" s="45"/>
      <c r="L239" s="45"/>
    </row>
    <row r="240" spans="1:12" ht="15.75" x14ac:dyDescent="0.25">
      <c r="A240" s="45"/>
      <c r="B240" s="45"/>
      <c r="C240" s="45"/>
      <c r="D240" s="45"/>
      <c r="E240" s="45"/>
      <c r="F240" s="45"/>
      <c r="G240" s="45"/>
      <c r="H240" s="32">
        <v>221</v>
      </c>
      <c r="I240" s="38"/>
      <c r="J240" s="45"/>
      <c r="K240" s="45"/>
      <c r="L240" s="45"/>
    </row>
    <row r="241" spans="1:12" ht="15.75" x14ac:dyDescent="0.2">
      <c r="A241" s="45"/>
      <c r="B241" s="45"/>
      <c r="C241" s="45"/>
      <c r="D241" s="45"/>
      <c r="E241" s="45"/>
      <c r="F241" s="45"/>
      <c r="G241" s="45"/>
      <c r="H241" s="33">
        <v>222</v>
      </c>
      <c r="I241" s="51"/>
      <c r="J241" s="45"/>
      <c r="K241" s="45"/>
      <c r="L241" s="45"/>
    </row>
    <row r="242" spans="1:12" ht="15.75" x14ac:dyDescent="0.25">
      <c r="A242" s="45"/>
      <c r="B242" s="45"/>
      <c r="C242" s="45"/>
      <c r="D242" s="45"/>
      <c r="E242" s="45"/>
      <c r="F242" s="45"/>
      <c r="G242" s="45"/>
      <c r="H242" s="32">
        <v>223</v>
      </c>
      <c r="I242" s="38"/>
      <c r="J242" s="45"/>
      <c r="K242" s="45"/>
      <c r="L242" s="45"/>
    </row>
    <row r="243" spans="1:12" ht="15.75" x14ac:dyDescent="0.2">
      <c r="A243" s="45"/>
      <c r="B243" s="45"/>
      <c r="C243" s="45"/>
      <c r="D243" s="45"/>
      <c r="E243" s="45"/>
      <c r="F243" s="45"/>
      <c r="G243" s="45"/>
      <c r="H243" s="33">
        <v>224</v>
      </c>
      <c r="I243" s="51"/>
      <c r="J243" s="45"/>
      <c r="K243" s="45"/>
      <c r="L243" s="45"/>
    </row>
    <row r="244" spans="1:12" ht="15.75" x14ac:dyDescent="0.25">
      <c r="A244" s="45"/>
      <c r="B244" s="45"/>
      <c r="C244" s="45"/>
      <c r="D244" s="45"/>
      <c r="E244" s="45"/>
      <c r="F244" s="45"/>
      <c r="G244" s="45"/>
      <c r="H244" s="32">
        <v>225</v>
      </c>
      <c r="I244" s="38"/>
      <c r="J244" s="45"/>
      <c r="K244" s="45"/>
      <c r="L244" s="45"/>
    </row>
    <row r="245" spans="1:12" ht="15.75" x14ac:dyDescent="0.2">
      <c r="A245" s="45"/>
      <c r="B245" s="45"/>
      <c r="C245" s="45"/>
      <c r="D245" s="45"/>
      <c r="E245" s="45"/>
      <c r="F245" s="45"/>
      <c r="G245" s="45"/>
      <c r="H245" s="33">
        <v>226</v>
      </c>
      <c r="I245" s="51"/>
      <c r="J245" s="45"/>
      <c r="K245" s="45"/>
      <c r="L245" s="45"/>
    </row>
    <row r="246" spans="1:12" ht="15.75" x14ac:dyDescent="0.25">
      <c r="A246" s="45"/>
      <c r="B246" s="45"/>
      <c r="C246" s="45"/>
      <c r="D246" s="45"/>
      <c r="E246" s="45"/>
      <c r="F246" s="45"/>
      <c r="G246" s="45"/>
      <c r="H246" s="32">
        <v>227</v>
      </c>
      <c r="I246" s="38"/>
      <c r="J246" s="45"/>
      <c r="K246" s="45"/>
      <c r="L246" s="45"/>
    </row>
    <row r="247" spans="1:12" ht="15.75" x14ac:dyDescent="0.2">
      <c r="A247" s="45"/>
      <c r="B247" s="45"/>
      <c r="C247" s="45"/>
      <c r="D247" s="45"/>
      <c r="E247" s="45"/>
      <c r="F247" s="45"/>
      <c r="G247" s="45"/>
      <c r="H247" s="33">
        <v>228</v>
      </c>
      <c r="I247" s="51"/>
      <c r="J247" s="45"/>
      <c r="K247" s="45"/>
      <c r="L247" s="45"/>
    </row>
    <row r="248" spans="1:12" ht="15.75" x14ac:dyDescent="0.25">
      <c r="A248" s="45"/>
      <c r="B248" s="45"/>
      <c r="C248" s="45"/>
      <c r="D248" s="45"/>
      <c r="E248" s="45"/>
      <c r="F248" s="45"/>
      <c r="G248" s="45"/>
      <c r="H248" s="32">
        <v>229</v>
      </c>
      <c r="I248" s="38"/>
      <c r="J248" s="45"/>
      <c r="K248" s="45"/>
      <c r="L248" s="45"/>
    </row>
    <row r="249" spans="1:12" ht="15.75" x14ac:dyDescent="0.2">
      <c r="A249" s="45"/>
      <c r="B249" s="45"/>
      <c r="C249" s="45"/>
      <c r="D249" s="45"/>
      <c r="E249" s="45"/>
      <c r="F249" s="45"/>
      <c r="G249" s="45"/>
      <c r="H249" s="33">
        <v>230</v>
      </c>
      <c r="I249" s="51"/>
      <c r="J249" s="45"/>
      <c r="K249" s="45"/>
      <c r="L249" s="45"/>
    </row>
    <row r="250" spans="1:12" ht="15.75" x14ac:dyDescent="0.25">
      <c r="A250" s="45"/>
      <c r="B250" s="45"/>
      <c r="C250" s="45"/>
      <c r="D250" s="45"/>
      <c r="E250" s="45"/>
      <c r="F250" s="45"/>
      <c r="G250" s="45"/>
      <c r="H250" s="32">
        <v>231</v>
      </c>
      <c r="I250" s="38"/>
      <c r="J250" s="45"/>
      <c r="K250" s="45"/>
      <c r="L250" s="45"/>
    </row>
    <row r="251" spans="1:12" ht="15.75" x14ac:dyDescent="0.2">
      <c r="A251" s="45"/>
      <c r="B251" s="45"/>
      <c r="C251" s="45"/>
      <c r="D251" s="45"/>
      <c r="E251" s="45"/>
      <c r="F251" s="45"/>
      <c r="G251" s="45"/>
      <c r="H251" s="33">
        <v>232</v>
      </c>
      <c r="I251" s="51"/>
      <c r="J251" s="45"/>
      <c r="K251" s="45"/>
      <c r="L251" s="45"/>
    </row>
    <row r="252" spans="1:12" ht="15.75" x14ac:dyDescent="0.25">
      <c r="A252" s="45"/>
      <c r="B252" s="45"/>
      <c r="C252" s="45"/>
      <c r="D252" s="45"/>
      <c r="E252" s="45"/>
      <c r="F252" s="45"/>
      <c r="G252" s="45"/>
      <c r="H252" s="32">
        <v>233</v>
      </c>
      <c r="I252" s="38"/>
      <c r="J252" s="45"/>
      <c r="K252" s="45"/>
      <c r="L252" s="45"/>
    </row>
    <row r="253" spans="1:12" ht="15.75" x14ac:dyDescent="0.2">
      <c r="A253" s="45"/>
      <c r="B253" s="45"/>
      <c r="C253" s="45"/>
      <c r="D253" s="45"/>
      <c r="E253" s="45"/>
      <c r="F253" s="45"/>
      <c r="G253" s="45"/>
      <c r="H253" s="33">
        <v>234</v>
      </c>
      <c r="I253" s="51"/>
      <c r="J253" s="45"/>
      <c r="K253" s="45"/>
      <c r="L253" s="45"/>
    </row>
    <row r="254" spans="1:12" ht="15.75" x14ac:dyDescent="0.25">
      <c r="A254" s="45"/>
      <c r="B254" s="45"/>
      <c r="C254" s="45"/>
      <c r="D254" s="45"/>
      <c r="E254" s="45"/>
      <c r="F254" s="45"/>
      <c r="G254" s="45"/>
      <c r="H254" s="32">
        <v>235</v>
      </c>
      <c r="I254" s="38"/>
      <c r="J254" s="45"/>
      <c r="K254" s="45"/>
      <c r="L254" s="45"/>
    </row>
    <row r="255" spans="1:12" ht="15.75" x14ac:dyDescent="0.2">
      <c r="A255" s="45"/>
      <c r="B255" s="45"/>
      <c r="C255" s="45"/>
      <c r="D255" s="45"/>
      <c r="E255" s="45"/>
      <c r="F255" s="45"/>
      <c r="G255" s="45"/>
      <c r="H255" s="33">
        <v>236</v>
      </c>
      <c r="I255" s="51"/>
      <c r="J255" s="45"/>
      <c r="K255" s="45"/>
      <c r="L255" s="45"/>
    </row>
    <row r="256" spans="1:12" ht="15.75" x14ac:dyDescent="0.25">
      <c r="A256" s="45"/>
      <c r="B256" s="45"/>
      <c r="C256" s="45"/>
      <c r="D256" s="45"/>
      <c r="E256" s="45"/>
      <c r="F256" s="45"/>
      <c r="G256" s="45"/>
      <c r="H256" s="32">
        <v>237</v>
      </c>
      <c r="I256" s="38"/>
      <c r="J256" s="45"/>
      <c r="K256" s="45"/>
      <c r="L256" s="45"/>
    </row>
    <row r="257" spans="1:12" ht="15.75" x14ac:dyDescent="0.2">
      <c r="A257" s="45"/>
      <c r="B257" s="45"/>
      <c r="C257" s="45"/>
      <c r="D257" s="45"/>
      <c r="E257" s="45"/>
      <c r="F257" s="45"/>
      <c r="G257" s="45"/>
      <c r="H257" s="33">
        <v>238</v>
      </c>
      <c r="I257" s="51"/>
      <c r="J257" s="45"/>
      <c r="K257" s="45"/>
      <c r="L257" s="45"/>
    </row>
    <row r="258" spans="1:12" ht="15.75" x14ac:dyDescent="0.25">
      <c r="A258" s="45"/>
      <c r="B258" s="45"/>
      <c r="C258" s="45"/>
      <c r="D258" s="45"/>
      <c r="E258" s="45"/>
      <c r="F258" s="45"/>
      <c r="G258" s="45"/>
      <c r="H258" s="32">
        <v>239</v>
      </c>
      <c r="I258" s="38"/>
      <c r="J258" s="45"/>
      <c r="K258" s="45"/>
      <c r="L258" s="45"/>
    </row>
    <row r="259" spans="1:12" ht="15.75" x14ac:dyDescent="0.2">
      <c r="A259" s="45"/>
      <c r="B259" s="45"/>
      <c r="C259" s="45"/>
      <c r="D259" s="45"/>
      <c r="E259" s="45"/>
      <c r="F259" s="45"/>
      <c r="G259" s="45"/>
      <c r="H259" s="33">
        <v>240</v>
      </c>
      <c r="I259" s="51"/>
      <c r="J259" s="45"/>
      <c r="K259" s="45"/>
      <c r="L259" s="45"/>
    </row>
    <row r="260" spans="1:12" ht="15.75" x14ac:dyDescent="0.25">
      <c r="A260" s="45"/>
      <c r="B260" s="45"/>
      <c r="C260" s="45"/>
      <c r="D260" s="45"/>
      <c r="E260" s="45"/>
      <c r="F260" s="45"/>
      <c r="G260" s="45"/>
      <c r="H260" s="32">
        <v>241</v>
      </c>
      <c r="I260" s="38"/>
      <c r="J260" s="45"/>
      <c r="K260" s="45"/>
      <c r="L260" s="45"/>
    </row>
    <row r="261" spans="1:12" ht="15.75" x14ac:dyDescent="0.2">
      <c r="A261" s="45"/>
      <c r="B261" s="45"/>
      <c r="C261" s="45"/>
      <c r="D261" s="45"/>
      <c r="E261" s="45"/>
      <c r="F261" s="45"/>
      <c r="G261" s="45"/>
      <c r="H261" s="33">
        <v>242</v>
      </c>
      <c r="I261" s="51"/>
      <c r="J261" s="45"/>
      <c r="K261" s="45"/>
      <c r="L261" s="45"/>
    </row>
    <row r="262" spans="1:12" ht="15.75" x14ac:dyDescent="0.25">
      <c r="A262" s="45"/>
      <c r="B262" s="45"/>
      <c r="C262" s="45"/>
      <c r="D262" s="45"/>
      <c r="E262" s="45"/>
      <c r="F262" s="45"/>
      <c r="G262" s="45"/>
      <c r="H262" s="32">
        <v>243</v>
      </c>
      <c r="I262" s="38"/>
      <c r="J262" s="45"/>
      <c r="K262" s="45"/>
      <c r="L262" s="45"/>
    </row>
    <row r="263" spans="1:12" ht="15.75" x14ac:dyDescent="0.2">
      <c r="A263" s="45"/>
      <c r="B263" s="45"/>
      <c r="C263" s="45"/>
      <c r="D263" s="45"/>
      <c r="E263" s="45"/>
      <c r="F263" s="45"/>
      <c r="G263" s="45"/>
      <c r="H263" s="33">
        <v>244</v>
      </c>
      <c r="I263" s="51"/>
      <c r="J263" s="45"/>
      <c r="K263" s="45"/>
      <c r="L263" s="45"/>
    </row>
    <row r="264" spans="1:12" ht="15.75" x14ac:dyDescent="0.25">
      <c r="A264" s="45"/>
      <c r="B264" s="45"/>
      <c r="C264" s="45"/>
      <c r="D264" s="45"/>
      <c r="E264" s="45"/>
      <c r="F264" s="45"/>
      <c r="G264" s="45"/>
      <c r="H264" s="32">
        <v>245</v>
      </c>
      <c r="I264" s="38"/>
      <c r="J264" s="45"/>
      <c r="K264" s="45"/>
      <c r="L264" s="45"/>
    </row>
    <row r="265" spans="1:12" ht="15.75" x14ac:dyDescent="0.2">
      <c r="A265" s="45"/>
      <c r="B265" s="45"/>
      <c r="C265" s="45"/>
      <c r="D265" s="45"/>
      <c r="E265" s="45"/>
      <c r="F265" s="45"/>
      <c r="G265" s="45"/>
      <c r="H265" s="33">
        <v>246</v>
      </c>
      <c r="I265" s="51"/>
      <c r="J265" s="45"/>
      <c r="K265" s="45"/>
      <c r="L265" s="45"/>
    </row>
    <row r="266" spans="1:12" ht="15.75" x14ac:dyDescent="0.25">
      <c r="A266" s="45"/>
      <c r="B266" s="45"/>
      <c r="C266" s="45"/>
      <c r="D266" s="45"/>
      <c r="E266" s="45"/>
      <c r="F266" s="45"/>
      <c r="G266" s="45"/>
      <c r="H266" s="32">
        <v>247</v>
      </c>
      <c r="I266" s="38"/>
      <c r="J266" s="45"/>
      <c r="K266" s="45"/>
      <c r="L266" s="45"/>
    </row>
    <row r="267" spans="1:12" ht="15.75" x14ac:dyDescent="0.2">
      <c r="A267" s="45"/>
      <c r="B267" s="45"/>
      <c r="C267" s="45"/>
      <c r="D267" s="45"/>
      <c r="E267" s="45"/>
      <c r="F267" s="45"/>
      <c r="G267" s="45"/>
      <c r="H267" s="33">
        <v>248</v>
      </c>
      <c r="I267" s="51"/>
      <c r="J267" s="45"/>
      <c r="K267" s="45"/>
      <c r="L267" s="45"/>
    </row>
    <row r="268" spans="1:12" ht="15.75" x14ac:dyDescent="0.25">
      <c r="A268" s="45"/>
      <c r="B268" s="45"/>
      <c r="C268" s="45"/>
      <c r="D268" s="45"/>
      <c r="E268" s="45"/>
      <c r="F268" s="45"/>
      <c r="G268" s="45"/>
      <c r="H268" s="32">
        <v>249</v>
      </c>
      <c r="I268" s="38"/>
      <c r="J268" s="45"/>
      <c r="K268" s="45"/>
      <c r="L268" s="45"/>
    </row>
    <row r="269" spans="1:12" ht="15.75" x14ac:dyDescent="0.2">
      <c r="A269" s="45"/>
      <c r="B269" s="45"/>
      <c r="C269" s="45"/>
      <c r="D269" s="45"/>
      <c r="E269" s="45"/>
      <c r="F269" s="45"/>
      <c r="G269" s="45"/>
      <c r="H269" s="33">
        <v>250</v>
      </c>
      <c r="I269" s="51"/>
      <c r="J269" s="45"/>
      <c r="K269" s="45"/>
      <c r="L269" s="45"/>
    </row>
    <row r="270" spans="1:12" ht="15.75" x14ac:dyDescent="0.25">
      <c r="A270" s="45"/>
      <c r="B270" s="45"/>
      <c r="C270" s="45"/>
      <c r="D270" s="45"/>
      <c r="E270" s="45"/>
      <c r="F270" s="45"/>
      <c r="G270" s="45"/>
      <c r="H270" s="32">
        <v>251</v>
      </c>
      <c r="I270" s="38"/>
      <c r="J270" s="45"/>
      <c r="K270" s="45"/>
      <c r="L270" s="45"/>
    </row>
    <row r="271" spans="1:12" ht="15.75" x14ac:dyDescent="0.2">
      <c r="A271" s="45"/>
      <c r="B271" s="45"/>
      <c r="C271" s="45"/>
      <c r="D271" s="45"/>
      <c r="E271" s="45"/>
      <c r="F271" s="45"/>
      <c r="G271" s="45"/>
      <c r="H271" s="33">
        <v>252</v>
      </c>
      <c r="I271" s="51"/>
      <c r="J271" s="45"/>
      <c r="K271" s="45"/>
      <c r="L271" s="45"/>
    </row>
    <row r="272" spans="1:12" ht="15.75" x14ac:dyDescent="0.25">
      <c r="A272" s="45"/>
      <c r="B272" s="45"/>
      <c r="C272" s="45"/>
      <c r="D272" s="45"/>
      <c r="E272" s="45"/>
      <c r="F272" s="45"/>
      <c r="G272" s="45"/>
      <c r="H272" s="32">
        <v>253</v>
      </c>
      <c r="I272" s="38"/>
      <c r="J272" s="45"/>
      <c r="K272" s="45"/>
      <c r="L272" s="45"/>
    </row>
    <row r="273" spans="1:12" ht="15.75" x14ac:dyDescent="0.2">
      <c r="A273" s="45"/>
      <c r="B273" s="45"/>
      <c r="C273" s="45"/>
      <c r="D273" s="45"/>
      <c r="E273" s="45"/>
      <c r="F273" s="45"/>
      <c r="G273" s="45"/>
      <c r="H273" s="33">
        <v>254</v>
      </c>
      <c r="I273" s="51"/>
      <c r="J273" s="45"/>
      <c r="K273" s="45"/>
      <c r="L273" s="45"/>
    </row>
    <row r="274" spans="1:12" ht="15.75" x14ac:dyDescent="0.25">
      <c r="A274" s="45"/>
      <c r="B274" s="45"/>
      <c r="C274" s="45"/>
      <c r="D274" s="45"/>
      <c r="E274" s="45"/>
      <c r="F274" s="45"/>
      <c r="G274" s="45"/>
      <c r="H274" s="32">
        <v>255</v>
      </c>
      <c r="I274" s="38"/>
      <c r="J274" s="45"/>
      <c r="K274" s="45"/>
      <c r="L274" s="45"/>
    </row>
    <row r="275" spans="1:12" ht="15.75" x14ac:dyDescent="0.2">
      <c r="A275" s="45"/>
      <c r="B275" s="45"/>
      <c r="C275" s="45"/>
      <c r="D275" s="45"/>
      <c r="E275" s="45"/>
      <c r="F275" s="45"/>
      <c r="G275" s="45"/>
      <c r="H275" s="33">
        <v>256</v>
      </c>
      <c r="I275" s="51"/>
      <c r="J275" s="45"/>
      <c r="K275" s="45"/>
      <c r="L275" s="45"/>
    </row>
    <row r="276" spans="1:12" ht="15.75" x14ac:dyDescent="0.25">
      <c r="A276" s="45"/>
      <c r="B276" s="45"/>
      <c r="C276" s="45"/>
      <c r="D276" s="45"/>
      <c r="E276" s="45"/>
      <c r="F276" s="45"/>
      <c r="G276" s="45"/>
      <c r="H276" s="32">
        <v>257</v>
      </c>
      <c r="I276" s="38"/>
      <c r="J276" s="45"/>
      <c r="K276" s="45"/>
      <c r="L276" s="45"/>
    </row>
    <row r="277" spans="1:12" ht="15.75" x14ac:dyDescent="0.2">
      <c r="A277" s="45"/>
      <c r="B277" s="45"/>
      <c r="C277" s="45"/>
      <c r="D277" s="45"/>
      <c r="E277" s="45"/>
      <c r="F277" s="45"/>
      <c r="G277" s="45"/>
      <c r="H277" s="33">
        <v>258</v>
      </c>
      <c r="I277" s="51"/>
      <c r="J277" s="45"/>
      <c r="K277" s="45"/>
      <c r="L277" s="45"/>
    </row>
    <row r="278" spans="1:12" ht="15.75" x14ac:dyDescent="0.25">
      <c r="A278" s="45"/>
      <c r="B278" s="45"/>
      <c r="C278" s="45"/>
      <c r="D278" s="45"/>
      <c r="E278" s="45"/>
      <c r="F278" s="45"/>
      <c r="G278" s="45"/>
      <c r="H278" s="32">
        <v>259</v>
      </c>
      <c r="I278" s="38"/>
      <c r="J278" s="45"/>
      <c r="K278" s="45"/>
      <c r="L278" s="45"/>
    </row>
    <row r="279" spans="1:12" ht="15.75" x14ac:dyDescent="0.2">
      <c r="A279" s="45"/>
      <c r="B279" s="45"/>
      <c r="C279" s="45"/>
      <c r="D279" s="45"/>
      <c r="E279" s="45"/>
      <c r="F279" s="45"/>
      <c r="G279" s="45"/>
      <c r="H279" s="33">
        <v>260</v>
      </c>
      <c r="I279" s="51"/>
      <c r="J279" s="45"/>
      <c r="K279" s="45"/>
      <c r="L279" s="45"/>
    </row>
    <row r="280" spans="1:12" ht="15.75" x14ac:dyDescent="0.25">
      <c r="A280" s="45"/>
      <c r="B280" s="45"/>
      <c r="C280" s="45"/>
      <c r="D280" s="45"/>
      <c r="E280" s="45"/>
      <c r="F280" s="45"/>
      <c r="G280" s="45"/>
      <c r="H280" s="32">
        <v>261</v>
      </c>
      <c r="I280" s="38"/>
      <c r="J280" s="45"/>
      <c r="K280" s="45"/>
      <c r="L280" s="45"/>
    </row>
    <row r="281" spans="1:12" ht="15.75" x14ac:dyDescent="0.2">
      <c r="A281" s="45"/>
      <c r="B281" s="45"/>
      <c r="C281" s="45"/>
      <c r="D281" s="45"/>
      <c r="E281" s="45"/>
      <c r="F281" s="45"/>
      <c r="G281" s="45"/>
      <c r="H281" s="33">
        <v>262</v>
      </c>
      <c r="I281" s="51"/>
      <c r="J281" s="45"/>
      <c r="K281" s="45"/>
      <c r="L281" s="45"/>
    </row>
    <row r="282" spans="1:12" ht="15.75" x14ac:dyDescent="0.25">
      <c r="A282" s="45"/>
      <c r="B282" s="45"/>
      <c r="C282" s="45"/>
      <c r="D282" s="45"/>
      <c r="E282" s="45"/>
      <c r="F282" s="45"/>
      <c r="G282" s="45"/>
      <c r="H282" s="32">
        <v>263</v>
      </c>
      <c r="I282" s="38"/>
      <c r="J282" s="45"/>
      <c r="K282" s="45"/>
      <c r="L282" s="45"/>
    </row>
    <row r="283" spans="1:12" ht="15.75" x14ac:dyDescent="0.2">
      <c r="A283" s="45"/>
      <c r="B283" s="45"/>
      <c r="C283" s="45"/>
      <c r="D283" s="45"/>
      <c r="E283" s="45"/>
      <c r="F283" s="45"/>
      <c r="G283" s="45"/>
      <c r="H283" s="33">
        <v>264</v>
      </c>
      <c r="I283" s="51"/>
      <c r="J283" s="45"/>
      <c r="K283" s="45"/>
      <c r="L283" s="45"/>
    </row>
    <row r="284" spans="1:12" ht="15.75" x14ac:dyDescent="0.25">
      <c r="A284" s="45"/>
      <c r="B284" s="45"/>
      <c r="C284" s="45"/>
      <c r="D284" s="45"/>
      <c r="E284" s="45"/>
      <c r="F284" s="45"/>
      <c r="G284" s="45"/>
      <c r="H284" s="32">
        <v>265</v>
      </c>
      <c r="I284" s="38"/>
      <c r="J284" s="45"/>
      <c r="K284" s="45"/>
      <c r="L284" s="45"/>
    </row>
    <row r="285" spans="1:12" ht="15.75" x14ac:dyDescent="0.2">
      <c r="A285" s="45"/>
      <c r="B285" s="45"/>
      <c r="C285" s="45"/>
      <c r="D285" s="45"/>
      <c r="E285" s="45"/>
      <c r="F285" s="45"/>
      <c r="G285" s="45"/>
      <c r="H285" s="33">
        <v>266</v>
      </c>
      <c r="I285" s="51"/>
      <c r="J285" s="45"/>
      <c r="K285" s="45"/>
      <c r="L285" s="45"/>
    </row>
    <row r="286" spans="1:12" ht="15.75" x14ac:dyDescent="0.25">
      <c r="A286" s="45"/>
      <c r="B286" s="45"/>
      <c r="C286" s="45"/>
      <c r="D286" s="45"/>
      <c r="E286" s="45"/>
      <c r="F286" s="45"/>
      <c r="G286" s="45"/>
      <c r="H286" s="32">
        <v>267</v>
      </c>
      <c r="I286" s="38"/>
      <c r="J286" s="45"/>
      <c r="K286" s="45"/>
      <c r="L286" s="45"/>
    </row>
    <row r="287" spans="1:12" ht="15.75" x14ac:dyDescent="0.2">
      <c r="A287" s="45"/>
      <c r="B287" s="45"/>
      <c r="C287" s="45"/>
      <c r="D287" s="45"/>
      <c r="E287" s="45"/>
      <c r="F287" s="45"/>
      <c r="G287" s="45"/>
      <c r="H287" s="33">
        <v>268</v>
      </c>
      <c r="I287" s="51"/>
      <c r="J287" s="45"/>
      <c r="K287" s="45"/>
      <c r="L287" s="45"/>
    </row>
    <row r="288" spans="1:12" ht="15.75" x14ac:dyDescent="0.25">
      <c r="A288" s="45"/>
      <c r="B288" s="45"/>
      <c r="C288" s="45"/>
      <c r="D288" s="45"/>
      <c r="E288" s="45"/>
      <c r="F288" s="45"/>
      <c r="G288" s="45"/>
      <c r="H288" s="32">
        <v>269</v>
      </c>
      <c r="I288" s="38"/>
      <c r="J288" s="45"/>
      <c r="K288" s="45"/>
      <c r="L288" s="45"/>
    </row>
    <row r="289" spans="1:12" ht="15.75" x14ac:dyDescent="0.2">
      <c r="A289" s="45"/>
      <c r="B289" s="45"/>
      <c r="C289" s="45"/>
      <c r="D289" s="45"/>
      <c r="E289" s="45"/>
      <c r="F289" s="45"/>
      <c r="G289" s="45"/>
      <c r="H289" s="33">
        <v>270</v>
      </c>
      <c r="I289" s="51"/>
      <c r="J289" s="45"/>
      <c r="K289" s="45"/>
      <c r="L289" s="45"/>
    </row>
    <row r="290" spans="1:12" ht="15.75" x14ac:dyDescent="0.25">
      <c r="A290" s="45"/>
      <c r="B290" s="45"/>
      <c r="C290" s="45"/>
      <c r="D290" s="45"/>
      <c r="E290" s="45"/>
      <c r="F290" s="45"/>
      <c r="G290" s="45"/>
      <c r="H290" s="32">
        <v>271</v>
      </c>
      <c r="I290" s="38"/>
      <c r="J290" s="45"/>
      <c r="K290" s="45"/>
      <c r="L290" s="45"/>
    </row>
    <row r="291" spans="1:12" ht="15.75" x14ac:dyDescent="0.2">
      <c r="A291" s="45"/>
      <c r="B291" s="45"/>
      <c r="C291" s="45"/>
      <c r="D291" s="45"/>
      <c r="E291" s="45"/>
      <c r="F291" s="45"/>
      <c r="G291" s="45"/>
      <c r="H291" s="33">
        <v>272</v>
      </c>
      <c r="I291" s="51"/>
      <c r="J291" s="45"/>
      <c r="K291" s="45"/>
      <c r="L291" s="45"/>
    </row>
    <row r="292" spans="1:12" ht="15.75" x14ac:dyDescent="0.25">
      <c r="A292" s="45"/>
      <c r="B292" s="45"/>
      <c r="C292" s="45"/>
      <c r="D292" s="45"/>
      <c r="E292" s="45"/>
      <c r="F292" s="45"/>
      <c r="G292" s="45"/>
      <c r="H292" s="32">
        <v>273</v>
      </c>
      <c r="I292" s="38"/>
      <c r="J292" s="45"/>
      <c r="K292" s="45"/>
      <c r="L292" s="45"/>
    </row>
    <row r="293" spans="1:12" ht="15.75" x14ac:dyDescent="0.2">
      <c r="A293" s="45"/>
      <c r="B293" s="45"/>
      <c r="C293" s="45"/>
      <c r="D293" s="45"/>
      <c r="E293" s="45"/>
      <c r="F293" s="45"/>
      <c r="G293" s="45"/>
      <c r="H293" s="33">
        <v>274</v>
      </c>
      <c r="I293" s="51"/>
      <c r="J293" s="45"/>
      <c r="K293" s="45"/>
      <c r="L293" s="45"/>
    </row>
    <row r="294" spans="1:12" ht="15.75" x14ac:dyDescent="0.25">
      <c r="A294" s="45"/>
      <c r="B294" s="45"/>
      <c r="C294" s="45"/>
      <c r="D294" s="45"/>
      <c r="E294" s="45"/>
      <c r="F294" s="45"/>
      <c r="G294" s="45"/>
      <c r="H294" s="32">
        <v>275</v>
      </c>
      <c r="I294" s="38"/>
      <c r="J294" s="45"/>
      <c r="K294" s="45"/>
      <c r="L294" s="45"/>
    </row>
    <row r="295" spans="1:12" ht="15.75" x14ac:dyDescent="0.2">
      <c r="A295" s="45"/>
      <c r="B295" s="45"/>
      <c r="C295" s="45"/>
      <c r="D295" s="45"/>
      <c r="E295" s="45"/>
      <c r="F295" s="45"/>
      <c r="G295" s="45"/>
      <c r="H295" s="33">
        <v>276</v>
      </c>
      <c r="I295" s="51"/>
      <c r="J295" s="45"/>
      <c r="K295" s="45"/>
      <c r="L295" s="45"/>
    </row>
    <row r="296" spans="1:12" ht="15.75" x14ac:dyDescent="0.25">
      <c r="A296" s="45"/>
      <c r="B296" s="45"/>
      <c r="C296" s="45"/>
      <c r="D296" s="45"/>
      <c r="E296" s="45"/>
      <c r="F296" s="45"/>
      <c r="G296" s="45"/>
      <c r="H296" s="32">
        <v>277</v>
      </c>
      <c r="I296" s="38"/>
      <c r="J296" s="45"/>
      <c r="K296" s="45"/>
      <c r="L296" s="45"/>
    </row>
    <row r="297" spans="1:12" ht="15.75" x14ac:dyDescent="0.2">
      <c r="A297" s="45"/>
      <c r="B297" s="45"/>
      <c r="C297" s="45"/>
      <c r="D297" s="45"/>
      <c r="E297" s="45"/>
      <c r="F297" s="45"/>
      <c r="G297" s="45"/>
      <c r="H297" s="33">
        <v>278</v>
      </c>
      <c r="I297" s="51"/>
      <c r="J297" s="45"/>
      <c r="K297" s="45"/>
      <c r="L297" s="45"/>
    </row>
    <row r="298" spans="1:12" ht="15.75" x14ac:dyDescent="0.25">
      <c r="A298" s="45"/>
      <c r="B298" s="45"/>
      <c r="C298" s="45"/>
      <c r="D298" s="45"/>
      <c r="E298" s="45"/>
      <c r="F298" s="45"/>
      <c r="G298" s="45"/>
      <c r="H298" s="32">
        <v>279</v>
      </c>
      <c r="I298" s="38"/>
      <c r="J298" s="45"/>
      <c r="K298" s="45"/>
      <c r="L298" s="45"/>
    </row>
    <row r="299" spans="1:12" ht="15.75" x14ac:dyDescent="0.2">
      <c r="A299" s="45"/>
      <c r="B299" s="45"/>
      <c r="C299" s="45"/>
      <c r="D299" s="45"/>
      <c r="E299" s="45"/>
      <c r="F299" s="45"/>
      <c r="G299" s="45"/>
      <c r="H299" s="33">
        <v>280</v>
      </c>
      <c r="I299" s="51"/>
      <c r="J299" s="45"/>
      <c r="K299" s="45"/>
      <c r="L299" s="45"/>
    </row>
    <row r="300" spans="1:12" ht="15.75" x14ac:dyDescent="0.25">
      <c r="A300" s="45"/>
      <c r="B300" s="45"/>
      <c r="C300" s="45"/>
      <c r="D300" s="45"/>
      <c r="E300" s="45"/>
      <c r="F300" s="45"/>
      <c r="G300" s="45"/>
      <c r="H300" s="32">
        <v>281</v>
      </c>
      <c r="I300" s="38"/>
      <c r="J300" s="45"/>
      <c r="K300" s="45"/>
      <c r="L300" s="45"/>
    </row>
    <row r="301" spans="1:12" ht="15.75" x14ac:dyDescent="0.2">
      <c r="A301" s="45"/>
      <c r="B301" s="45"/>
      <c r="C301" s="45"/>
      <c r="D301" s="45"/>
      <c r="E301" s="45"/>
      <c r="F301" s="45"/>
      <c r="G301" s="45"/>
      <c r="H301" s="33">
        <v>282</v>
      </c>
      <c r="I301" s="51"/>
      <c r="J301" s="45"/>
      <c r="K301" s="45"/>
      <c r="L301" s="45"/>
    </row>
    <row r="302" spans="1:12" ht="15.75" x14ac:dyDescent="0.25">
      <c r="A302" s="45"/>
      <c r="B302" s="45"/>
      <c r="C302" s="45"/>
      <c r="D302" s="45"/>
      <c r="E302" s="45"/>
      <c r="F302" s="45"/>
      <c r="G302" s="45"/>
      <c r="H302" s="32">
        <v>283</v>
      </c>
      <c r="I302" s="38"/>
      <c r="J302" s="45"/>
      <c r="K302" s="45"/>
      <c r="L302" s="45"/>
    </row>
    <row r="303" spans="1:12" ht="15.75" x14ac:dyDescent="0.2">
      <c r="A303" s="45"/>
      <c r="B303" s="45"/>
      <c r="C303" s="45"/>
      <c r="D303" s="45"/>
      <c r="E303" s="45"/>
      <c r="F303" s="45"/>
      <c r="G303" s="45"/>
      <c r="H303" s="33">
        <v>284</v>
      </c>
      <c r="I303" s="51"/>
      <c r="J303" s="45"/>
      <c r="K303" s="45"/>
      <c r="L303" s="45"/>
    </row>
    <row r="304" spans="1:12" ht="15.75" x14ac:dyDescent="0.25">
      <c r="A304" s="45"/>
      <c r="B304" s="45"/>
      <c r="C304" s="45"/>
      <c r="D304" s="45"/>
      <c r="E304" s="45"/>
      <c r="F304" s="45"/>
      <c r="G304" s="45"/>
      <c r="H304" s="32">
        <v>285</v>
      </c>
      <c r="I304" s="38"/>
      <c r="J304" s="45"/>
      <c r="K304" s="45"/>
      <c r="L304" s="45"/>
    </row>
    <row r="305" spans="1:12" ht="15.75" x14ac:dyDescent="0.2">
      <c r="A305" s="45"/>
      <c r="B305" s="45"/>
      <c r="C305" s="45"/>
      <c r="D305" s="45"/>
      <c r="E305" s="45"/>
      <c r="F305" s="45"/>
      <c r="G305" s="45"/>
      <c r="H305" s="33">
        <v>286</v>
      </c>
      <c r="I305" s="51"/>
      <c r="J305" s="45"/>
      <c r="K305" s="45"/>
      <c r="L305" s="45"/>
    </row>
    <row r="306" spans="1:12" ht="15.75" x14ac:dyDescent="0.25">
      <c r="A306" s="45"/>
      <c r="B306" s="45"/>
      <c r="C306" s="45"/>
      <c r="D306" s="45"/>
      <c r="E306" s="45"/>
      <c r="F306" s="45"/>
      <c r="G306" s="45"/>
      <c r="H306" s="32">
        <v>287</v>
      </c>
      <c r="I306" s="38"/>
      <c r="J306" s="45"/>
      <c r="K306" s="45"/>
      <c r="L306" s="45"/>
    </row>
    <row r="307" spans="1:12" ht="15.75" x14ac:dyDescent="0.2">
      <c r="A307" s="45"/>
      <c r="B307" s="45"/>
      <c r="C307" s="45"/>
      <c r="D307" s="45"/>
      <c r="E307" s="45"/>
      <c r="F307" s="45"/>
      <c r="G307" s="45"/>
      <c r="H307" s="33">
        <v>288</v>
      </c>
      <c r="I307" s="51"/>
      <c r="J307" s="45"/>
      <c r="K307" s="45"/>
      <c r="L307" s="45"/>
    </row>
    <row r="308" spans="1:12" ht="15.75" x14ac:dyDescent="0.25">
      <c r="A308" s="45"/>
      <c r="B308" s="45"/>
      <c r="C308" s="45"/>
      <c r="D308" s="45"/>
      <c r="E308" s="45"/>
      <c r="F308" s="45"/>
      <c r="G308" s="45"/>
      <c r="H308" s="32">
        <v>289</v>
      </c>
      <c r="I308" s="38"/>
      <c r="J308" s="45"/>
      <c r="K308" s="45"/>
      <c r="L308" s="45"/>
    </row>
    <row r="309" spans="1:12" ht="15.75" x14ac:dyDescent="0.2">
      <c r="A309" s="45"/>
      <c r="B309" s="45"/>
      <c r="C309" s="45"/>
      <c r="D309" s="45"/>
      <c r="E309" s="45"/>
      <c r="F309" s="45"/>
      <c r="G309" s="45"/>
      <c r="H309" s="33">
        <v>290</v>
      </c>
      <c r="I309" s="51"/>
      <c r="J309" s="45"/>
      <c r="K309" s="45"/>
      <c r="L309" s="45"/>
    </row>
    <row r="310" spans="1:12" ht="15.75" x14ac:dyDescent="0.25">
      <c r="A310" s="45"/>
      <c r="B310" s="45"/>
      <c r="C310" s="45"/>
      <c r="D310" s="45"/>
      <c r="E310" s="45"/>
      <c r="F310" s="45"/>
      <c r="G310" s="45"/>
      <c r="H310" s="32">
        <v>291</v>
      </c>
      <c r="I310" s="38"/>
      <c r="J310" s="45"/>
      <c r="K310" s="45"/>
      <c r="L310" s="45"/>
    </row>
    <row r="311" spans="1:12" ht="15.75" x14ac:dyDescent="0.2">
      <c r="A311" s="45"/>
      <c r="B311" s="45"/>
      <c r="C311" s="45"/>
      <c r="D311" s="45"/>
      <c r="E311" s="45"/>
      <c r="F311" s="45"/>
      <c r="G311" s="45"/>
      <c r="H311" s="33">
        <v>292</v>
      </c>
      <c r="I311" s="51"/>
      <c r="J311" s="45"/>
      <c r="K311" s="45"/>
      <c r="L311" s="45"/>
    </row>
    <row r="312" spans="1:12" ht="15.75" x14ac:dyDescent="0.25">
      <c r="A312" s="45"/>
      <c r="B312" s="45"/>
      <c r="C312" s="45"/>
      <c r="D312" s="45"/>
      <c r="E312" s="45"/>
      <c r="F312" s="45"/>
      <c r="G312" s="45"/>
      <c r="H312" s="32">
        <v>293</v>
      </c>
      <c r="I312" s="38"/>
      <c r="J312" s="45"/>
      <c r="K312" s="45"/>
      <c r="L312" s="45"/>
    </row>
    <row r="313" spans="1:12" ht="15.75" x14ac:dyDescent="0.2">
      <c r="A313" s="45"/>
      <c r="B313" s="45"/>
      <c r="C313" s="45"/>
      <c r="D313" s="45"/>
      <c r="E313" s="45"/>
      <c r="F313" s="45"/>
      <c r="G313" s="45"/>
      <c r="H313" s="33">
        <v>294</v>
      </c>
      <c r="I313" s="51"/>
      <c r="J313" s="45"/>
      <c r="K313" s="45"/>
      <c r="L313" s="45"/>
    </row>
    <row r="314" spans="1:12" ht="15.75" x14ac:dyDescent="0.25">
      <c r="A314" s="45"/>
      <c r="B314" s="45"/>
      <c r="C314" s="45"/>
      <c r="D314" s="45"/>
      <c r="E314" s="45"/>
      <c r="F314" s="45"/>
      <c r="G314" s="45"/>
      <c r="H314" s="32">
        <v>295</v>
      </c>
      <c r="I314" s="38"/>
      <c r="J314" s="45"/>
      <c r="K314" s="45"/>
      <c r="L314" s="45"/>
    </row>
    <row r="315" spans="1:12" ht="15.75" x14ac:dyDescent="0.2">
      <c r="A315" s="45"/>
      <c r="B315" s="45"/>
      <c r="C315" s="45"/>
      <c r="D315" s="45"/>
      <c r="E315" s="45"/>
      <c r="F315" s="45"/>
      <c r="G315" s="45"/>
      <c r="H315" s="33">
        <v>296</v>
      </c>
      <c r="I315" s="51"/>
      <c r="J315" s="45"/>
      <c r="K315" s="45"/>
      <c r="L315" s="45"/>
    </row>
    <row r="316" spans="1:12" ht="15.75" x14ac:dyDescent="0.25">
      <c r="A316" s="45"/>
      <c r="B316" s="45"/>
      <c r="C316" s="45"/>
      <c r="D316" s="45"/>
      <c r="E316" s="45"/>
      <c r="F316" s="45"/>
      <c r="G316" s="45"/>
      <c r="H316" s="32">
        <v>297</v>
      </c>
      <c r="I316" s="38"/>
      <c r="J316" s="45"/>
      <c r="K316" s="45"/>
      <c r="L316" s="45"/>
    </row>
    <row r="317" spans="1:12" ht="15.75" x14ac:dyDescent="0.2">
      <c r="A317" s="45"/>
      <c r="B317" s="45"/>
      <c r="C317" s="45"/>
      <c r="D317" s="45"/>
      <c r="E317" s="45"/>
      <c r="F317" s="45"/>
      <c r="G317" s="45"/>
      <c r="H317" s="33">
        <v>298</v>
      </c>
      <c r="I317" s="51"/>
      <c r="J317" s="45"/>
      <c r="K317" s="45"/>
      <c r="L317" s="45"/>
    </row>
    <row r="318" spans="1:12" ht="15.75" x14ac:dyDescent="0.25">
      <c r="A318" s="45"/>
      <c r="B318" s="45"/>
      <c r="C318" s="45"/>
      <c r="D318" s="45"/>
      <c r="E318" s="45"/>
      <c r="F318" s="45"/>
      <c r="G318" s="45"/>
      <c r="H318" s="32">
        <v>299</v>
      </c>
      <c r="I318" s="38"/>
      <c r="J318" s="45"/>
      <c r="K318" s="45"/>
      <c r="L318" s="45"/>
    </row>
    <row r="319" spans="1:12" ht="15.75" x14ac:dyDescent="0.2">
      <c r="A319" s="45"/>
      <c r="B319" s="45"/>
      <c r="C319" s="45"/>
      <c r="D319" s="45"/>
      <c r="E319" s="45"/>
      <c r="F319" s="45"/>
      <c r="G319" s="45"/>
      <c r="H319" s="33">
        <v>300</v>
      </c>
      <c r="I319" s="51"/>
      <c r="J319" s="45"/>
      <c r="K319" s="45"/>
      <c r="L319" s="45"/>
    </row>
    <row r="320" spans="1:12" ht="15.75" x14ac:dyDescent="0.25">
      <c r="A320" s="45"/>
      <c r="B320" s="45"/>
      <c r="C320" s="45"/>
      <c r="D320" s="45"/>
      <c r="E320" s="45"/>
      <c r="F320" s="45"/>
      <c r="G320" s="45"/>
      <c r="H320" s="32">
        <v>301</v>
      </c>
      <c r="I320" s="38"/>
      <c r="J320" s="45"/>
      <c r="K320" s="45"/>
      <c r="L320" s="45"/>
    </row>
    <row r="321" spans="1:12" ht="15.75" x14ac:dyDescent="0.2">
      <c r="A321" s="45"/>
      <c r="B321" s="45"/>
      <c r="C321" s="45"/>
      <c r="D321" s="45"/>
      <c r="E321" s="45"/>
      <c r="F321" s="45"/>
      <c r="G321" s="45"/>
      <c r="H321" s="33">
        <v>302</v>
      </c>
      <c r="I321" s="51"/>
      <c r="J321" s="45"/>
      <c r="K321" s="45"/>
      <c r="L321" s="45"/>
    </row>
    <row r="322" spans="1:12" ht="15.75" x14ac:dyDescent="0.25">
      <c r="A322" s="45"/>
      <c r="B322" s="45"/>
      <c r="C322" s="45"/>
      <c r="D322" s="45"/>
      <c r="E322" s="45"/>
      <c r="F322" s="45"/>
      <c r="G322" s="45"/>
      <c r="H322" s="32">
        <v>303</v>
      </c>
      <c r="I322" s="38"/>
      <c r="J322" s="45"/>
      <c r="K322" s="45"/>
      <c r="L322" s="45"/>
    </row>
    <row r="323" spans="1:12" ht="15.75" x14ac:dyDescent="0.2">
      <c r="A323" s="45"/>
      <c r="B323" s="45"/>
      <c r="C323" s="45"/>
      <c r="D323" s="45"/>
      <c r="E323" s="45"/>
      <c r="F323" s="45"/>
      <c r="G323" s="45"/>
      <c r="H323" s="33">
        <v>304</v>
      </c>
      <c r="I323" s="51"/>
      <c r="J323" s="45"/>
      <c r="K323" s="45"/>
      <c r="L323" s="45"/>
    </row>
    <row r="324" spans="1:12" ht="15.75" x14ac:dyDescent="0.25">
      <c r="A324" s="45"/>
      <c r="B324" s="45"/>
      <c r="C324" s="45"/>
      <c r="D324" s="45"/>
      <c r="E324" s="45"/>
      <c r="F324" s="45"/>
      <c r="G324" s="45"/>
      <c r="H324" s="32">
        <v>305</v>
      </c>
      <c r="I324" s="38"/>
      <c r="J324" s="45"/>
      <c r="K324" s="45"/>
      <c r="L324" s="45"/>
    </row>
    <row r="325" spans="1:12" ht="15.75" x14ac:dyDescent="0.2">
      <c r="A325" s="45"/>
      <c r="B325" s="45"/>
      <c r="C325" s="45"/>
      <c r="D325" s="45"/>
      <c r="E325" s="45"/>
      <c r="F325" s="45"/>
      <c r="G325" s="45"/>
      <c r="H325" s="33">
        <v>306</v>
      </c>
      <c r="I325" s="51"/>
      <c r="J325" s="45"/>
      <c r="K325" s="45"/>
      <c r="L325" s="45"/>
    </row>
    <row r="326" spans="1:12" ht="15.75" x14ac:dyDescent="0.25">
      <c r="A326" s="45"/>
      <c r="B326" s="45"/>
      <c r="C326" s="45"/>
      <c r="D326" s="45"/>
      <c r="E326" s="45"/>
      <c r="F326" s="45"/>
      <c r="G326" s="45"/>
      <c r="H326" s="32">
        <v>307</v>
      </c>
      <c r="I326" s="38"/>
      <c r="J326" s="45"/>
      <c r="K326" s="45"/>
      <c r="L326" s="45"/>
    </row>
    <row r="327" spans="1:12" ht="15.75" x14ac:dyDescent="0.2">
      <c r="A327" s="45"/>
      <c r="B327" s="45"/>
      <c r="C327" s="45"/>
      <c r="D327" s="45"/>
      <c r="E327" s="45"/>
      <c r="F327" s="45"/>
      <c r="G327" s="45"/>
      <c r="H327" s="33">
        <v>308</v>
      </c>
      <c r="I327" s="51"/>
      <c r="J327" s="45"/>
      <c r="K327" s="45"/>
      <c r="L327" s="45"/>
    </row>
    <row r="328" spans="1:12" ht="15.75" x14ac:dyDescent="0.25">
      <c r="A328" s="45"/>
      <c r="B328" s="45"/>
      <c r="C328" s="45"/>
      <c r="D328" s="45"/>
      <c r="E328" s="45"/>
      <c r="F328" s="45"/>
      <c r="G328" s="45"/>
      <c r="H328" s="32">
        <v>309</v>
      </c>
      <c r="I328" s="38"/>
      <c r="J328" s="45"/>
      <c r="K328" s="45"/>
      <c r="L328" s="45"/>
    </row>
    <row r="329" spans="1:12" ht="15.75" x14ac:dyDescent="0.2">
      <c r="A329" s="45"/>
      <c r="B329" s="45"/>
      <c r="C329" s="45"/>
      <c r="D329" s="45"/>
      <c r="E329" s="45"/>
      <c r="F329" s="45"/>
      <c r="G329" s="45"/>
      <c r="H329" s="33">
        <v>310</v>
      </c>
      <c r="I329" s="51"/>
      <c r="J329" s="45"/>
      <c r="K329" s="45"/>
      <c r="L329" s="45"/>
    </row>
    <row r="330" spans="1:12" ht="15.75" x14ac:dyDescent="0.25">
      <c r="A330" s="45"/>
      <c r="B330" s="45"/>
      <c r="C330" s="45"/>
      <c r="D330" s="45"/>
      <c r="E330" s="45"/>
      <c r="F330" s="45"/>
      <c r="G330" s="45"/>
      <c r="H330" s="32">
        <v>311</v>
      </c>
      <c r="I330" s="38"/>
      <c r="J330" s="45"/>
      <c r="K330" s="45"/>
      <c r="L330" s="45"/>
    </row>
    <row r="331" spans="1:12" ht="15.75" x14ac:dyDescent="0.2">
      <c r="A331" s="45"/>
      <c r="B331" s="45"/>
      <c r="C331" s="45"/>
      <c r="D331" s="45"/>
      <c r="E331" s="45"/>
      <c r="F331" s="45"/>
      <c r="G331" s="45"/>
      <c r="H331" s="33">
        <v>312</v>
      </c>
      <c r="I331" s="51"/>
      <c r="J331" s="45"/>
      <c r="K331" s="45"/>
      <c r="L331" s="45"/>
    </row>
    <row r="332" spans="1:12" ht="15.75" x14ac:dyDescent="0.25">
      <c r="A332" s="45"/>
      <c r="B332" s="45"/>
      <c r="C332" s="45"/>
      <c r="D332" s="45"/>
      <c r="E332" s="45"/>
      <c r="F332" s="45"/>
      <c r="G332" s="45"/>
      <c r="H332" s="32">
        <v>313</v>
      </c>
      <c r="I332" s="38"/>
      <c r="J332" s="45"/>
      <c r="K332" s="45"/>
      <c r="L332" s="45"/>
    </row>
    <row r="333" spans="1:12" ht="15.75" x14ac:dyDescent="0.2">
      <c r="A333" s="45"/>
      <c r="B333" s="45"/>
      <c r="C333" s="45"/>
      <c r="D333" s="45"/>
      <c r="E333" s="45"/>
      <c r="F333" s="45"/>
      <c r="G333" s="45"/>
      <c r="H333" s="33">
        <v>314</v>
      </c>
      <c r="I333" s="51"/>
      <c r="J333" s="45"/>
      <c r="K333" s="45"/>
      <c r="L333" s="45"/>
    </row>
    <row r="334" spans="1:12" ht="15.75" x14ac:dyDescent="0.25">
      <c r="A334" s="45"/>
      <c r="B334" s="45"/>
      <c r="C334" s="45"/>
      <c r="D334" s="45"/>
      <c r="E334" s="45"/>
      <c r="F334" s="45"/>
      <c r="G334" s="45"/>
      <c r="H334" s="32">
        <v>315</v>
      </c>
      <c r="I334" s="38"/>
      <c r="J334" s="45"/>
      <c r="K334" s="45"/>
      <c r="L334" s="45"/>
    </row>
    <row r="335" spans="1:12" ht="15.75" x14ac:dyDescent="0.2">
      <c r="A335" s="45"/>
      <c r="B335" s="45"/>
      <c r="C335" s="45"/>
      <c r="D335" s="45"/>
      <c r="E335" s="45"/>
      <c r="F335" s="45"/>
      <c r="G335" s="45"/>
      <c r="H335" s="33">
        <v>316</v>
      </c>
      <c r="I335" s="51"/>
      <c r="J335" s="45"/>
      <c r="K335" s="45"/>
      <c r="L335" s="45"/>
    </row>
    <row r="336" spans="1:12" ht="15.75" x14ac:dyDescent="0.25">
      <c r="A336" s="45"/>
      <c r="B336" s="45"/>
      <c r="C336" s="45"/>
      <c r="D336" s="45"/>
      <c r="E336" s="45"/>
      <c r="F336" s="45"/>
      <c r="G336" s="45"/>
      <c r="H336" s="32">
        <v>317</v>
      </c>
      <c r="I336" s="38"/>
      <c r="J336" s="45"/>
      <c r="K336" s="45"/>
      <c r="L336" s="45"/>
    </row>
    <row r="337" spans="1:12" ht="15.75" x14ac:dyDescent="0.2">
      <c r="A337" s="45"/>
      <c r="B337" s="45"/>
      <c r="C337" s="45"/>
      <c r="D337" s="45"/>
      <c r="E337" s="45"/>
      <c r="F337" s="45"/>
      <c r="G337" s="45"/>
      <c r="H337" s="33">
        <v>318</v>
      </c>
      <c r="I337" s="51"/>
      <c r="J337" s="45"/>
      <c r="K337" s="45"/>
      <c r="L337" s="45"/>
    </row>
    <row r="338" spans="1:12" ht="15.75" x14ac:dyDescent="0.25">
      <c r="A338" s="45"/>
      <c r="B338" s="45"/>
      <c r="C338" s="45"/>
      <c r="D338" s="45"/>
      <c r="E338" s="45"/>
      <c r="F338" s="45"/>
      <c r="G338" s="45"/>
      <c r="H338" s="32">
        <v>319</v>
      </c>
      <c r="I338" s="38"/>
      <c r="J338" s="45"/>
      <c r="K338" s="45"/>
      <c r="L338" s="45"/>
    </row>
    <row r="339" spans="1:12" ht="15.75" x14ac:dyDescent="0.2">
      <c r="A339" s="45"/>
      <c r="B339" s="45"/>
      <c r="C339" s="45"/>
      <c r="D339" s="45"/>
      <c r="E339" s="45"/>
      <c r="F339" s="45"/>
      <c r="G339" s="45"/>
      <c r="H339" s="33">
        <v>320</v>
      </c>
      <c r="I339" s="51"/>
      <c r="J339" s="45"/>
      <c r="K339" s="45"/>
      <c r="L339" s="45"/>
    </row>
    <row r="340" spans="1:12" ht="15.75" x14ac:dyDescent="0.25">
      <c r="A340" s="45"/>
      <c r="B340" s="45"/>
      <c r="C340" s="45"/>
      <c r="D340" s="45"/>
      <c r="E340" s="45"/>
      <c r="F340" s="45"/>
      <c r="G340" s="45"/>
      <c r="H340" s="32">
        <v>321</v>
      </c>
      <c r="I340" s="38"/>
      <c r="J340" s="45"/>
      <c r="K340" s="45"/>
      <c r="L340" s="45"/>
    </row>
    <row r="341" spans="1:12" ht="15.75" x14ac:dyDescent="0.2">
      <c r="A341" s="45"/>
      <c r="B341" s="45"/>
      <c r="C341" s="45"/>
      <c r="D341" s="45"/>
      <c r="E341" s="45"/>
      <c r="F341" s="45"/>
      <c r="G341" s="45"/>
      <c r="H341" s="33">
        <v>322</v>
      </c>
      <c r="I341" s="51"/>
      <c r="J341" s="45"/>
      <c r="K341" s="45"/>
      <c r="L341" s="45"/>
    </row>
    <row r="342" spans="1:12" ht="15.75" x14ac:dyDescent="0.25">
      <c r="A342" s="45"/>
      <c r="B342" s="45"/>
      <c r="C342" s="45"/>
      <c r="D342" s="45"/>
      <c r="E342" s="45"/>
      <c r="F342" s="45"/>
      <c r="G342" s="45"/>
      <c r="H342" s="32">
        <v>323</v>
      </c>
      <c r="I342" s="38"/>
      <c r="J342" s="45"/>
      <c r="K342" s="45"/>
      <c r="L342" s="45"/>
    </row>
    <row r="343" spans="1:12" ht="15.75" x14ac:dyDescent="0.2">
      <c r="A343" s="45"/>
      <c r="B343" s="45"/>
      <c r="C343" s="45"/>
      <c r="D343" s="45"/>
      <c r="E343" s="45"/>
      <c r="F343" s="45"/>
      <c r="G343" s="45"/>
      <c r="H343" s="33">
        <v>324</v>
      </c>
      <c r="I343" s="51"/>
      <c r="J343" s="45"/>
      <c r="K343" s="45"/>
      <c r="L343" s="45"/>
    </row>
    <row r="344" spans="1:12" ht="15.75" x14ac:dyDescent="0.25">
      <c r="A344" s="45"/>
      <c r="B344" s="45"/>
      <c r="C344" s="45"/>
      <c r="D344" s="45"/>
      <c r="E344" s="45"/>
      <c r="F344" s="45"/>
      <c r="G344" s="45"/>
      <c r="H344" s="32">
        <v>325</v>
      </c>
      <c r="I344" s="38"/>
      <c r="J344" s="45"/>
      <c r="K344" s="45"/>
      <c r="L344" s="45"/>
    </row>
    <row r="345" spans="1:12" ht="15.75" x14ac:dyDescent="0.2">
      <c r="A345" s="45"/>
      <c r="B345" s="45"/>
      <c r="C345" s="45"/>
      <c r="D345" s="45"/>
      <c r="E345" s="45"/>
      <c r="F345" s="45"/>
      <c r="G345" s="45"/>
      <c r="H345" s="33">
        <v>326</v>
      </c>
      <c r="I345" s="51"/>
      <c r="J345" s="45"/>
      <c r="K345" s="45"/>
      <c r="L345" s="45"/>
    </row>
    <row r="346" spans="1:12" ht="15.75" x14ac:dyDescent="0.25">
      <c r="A346" s="45"/>
      <c r="B346" s="45"/>
      <c r="C346" s="45"/>
      <c r="D346" s="45"/>
      <c r="E346" s="45"/>
      <c r="F346" s="45"/>
      <c r="G346" s="45"/>
      <c r="H346" s="32">
        <v>327</v>
      </c>
      <c r="I346" s="38"/>
      <c r="J346" s="45"/>
      <c r="K346" s="45"/>
      <c r="L346" s="45"/>
    </row>
    <row r="347" spans="1:12" ht="15.75" x14ac:dyDescent="0.2">
      <c r="A347" s="45"/>
      <c r="B347" s="45"/>
      <c r="C347" s="45"/>
      <c r="D347" s="45"/>
      <c r="E347" s="45"/>
      <c r="F347" s="45"/>
      <c r="G347" s="45"/>
      <c r="H347" s="33">
        <v>328</v>
      </c>
      <c r="I347" s="51"/>
      <c r="J347" s="45"/>
      <c r="K347" s="45"/>
      <c r="L347" s="45"/>
    </row>
    <row r="348" spans="1:12" ht="15.75" x14ac:dyDescent="0.25">
      <c r="A348" s="45"/>
      <c r="B348" s="45"/>
      <c r="C348" s="45"/>
      <c r="D348" s="45"/>
      <c r="E348" s="45"/>
      <c r="F348" s="45"/>
      <c r="G348" s="45"/>
      <c r="H348" s="32">
        <v>329</v>
      </c>
      <c r="I348" s="38"/>
      <c r="J348" s="45"/>
      <c r="K348" s="45"/>
      <c r="L348" s="45"/>
    </row>
    <row r="349" spans="1:12" ht="15.75" x14ac:dyDescent="0.2">
      <c r="A349" s="45"/>
      <c r="B349" s="45"/>
      <c r="C349" s="45"/>
      <c r="D349" s="45"/>
      <c r="E349" s="45"/>
      <c r="F349" s="45"/>
      <c r="G349" s="45"/>
      <c r="H349" s="33">
        <v>330</v>
      </c>
      <c r="I349" s="51"/>
      <c r="J349" s="45"/>
      <c r="K349" s="45"/>
      <c r="L349" s="45"/>
    </row>
    <row r="350" spans="1:12" ht="15.75" x14ac:dyDescent="0.25">
      <c r="A350" s="45"/>
      <c r="B350" s="45"/>
      <c r="C350" s="45"/>
      <c r="D350" s="45"/>
      <c r="E350" s="45"/>
      <c r="F350" s="45"/>
      <c r="G350" s="45"/>
      <c r="H350" s="32">
        <v>331</v>
      </c>
      <c r="I350" s="38"/>
      <c r="J350" s="45"/>
      <c r="K350" s="45"/>
      <c r="L350" s="45"/>
    </row>
    <row r="351" spans="1:12" ht="15.75" x14ac:dyDescent="0.2">
      <c r="A351" s="45"/>
      <c r="B351" s="45"/>
      <c r="C351" s="45"/>
      <c r="D351" s="45"/>
      <c r="E351" s="45"/>
      <c r="F351" s="45"/>
      <c r="G351" s="45"/>
      <c r="H351" s="33">
        <v>332</v>
      </c>
      <c r="I351" s="51"/>
      <c r="J351" s="45"/>
      <c r="K351" s="45"/>
      <c r="L351" s="45"/>
    </row>
    <row r="352" spans="1:12" ht="15.75" x14ac:dyDescent="0.25">
      <c r="A352" s="45"/>
      <c r="B352" s="45"/>
      <c r="C352" s="45"/>
      <c r="D352" s="45"/>
      <c r="E352" s="45"/>
      <c r="F352" s="45"/>
      <c r="G352" s="45"/>
      <c r="H352" s="32">
        <v>333</v>
      </c>
      <c r="I352" s="38"/>
      <c r="J352" s="45"/>
      <c r="K352" s="45"/>
      <c r="L352" s="45"/>
    </row>
    <row r="353" spans="1:12" ht="15.75" x14ac:dyDescent="0.2">
      <c r="A353" s="45"/>
      <c r="B353" s="45"/>
      <c r="C353" s="45"/>
      <c r="D353" s="45"/>
      <c r="E353" s="45"/>
      <c r="F353" s="45"/>
      <c r="G353" s="45"/>
      <c r="H353" s="33">
        <v>334</v>
      </c>
      <c r="I353" s="51"/>
      <c r="J353" s="45"/>
      <c r="K353" s="45"/>
      <c r="L353" s="45"/>
    </row>
    <row r="354" spans="1:12" ht="15.75" x14ac:dyDescent="0.25">
      <c r="A354" s="45"/>
      <c r="B354" s="45"/>
      <c r="C354" s="45"/>
      <c r="D354" s="45"/>
      <c r="E354" s="45"/>
      <c r="F354" s="45"/>
      <c r="G354" s="45"/>
      <c r="H354" s="32">
        <v>335</v>
      </c>
      <c r="I354" s="38"/>
      <c r="J354" s="45"/>
      <c r="K354" s="45"/>
      <c r="L354" s="45"/>
    </row>
    <row r="355" spans="1:12" ht="15.75" x14ac:dyDescent="0.2">
      <c r="A355" s="45"/>
      <c r="B355" s="45"/>
      <c r="C355" s="45"/>
      <c r="D355" s="45"/>
      <c r="E355" s="45"/>
      <c r="F355" s="45"/>
      <c r="G355" s="45"/>
      <c r="H355" s="33">
        <v>336</v>
      </c>
      <c r="I355" s="51"/>
      <c r="J355" s="45"/>
      <c r="K355" s="45"/>
      <c r="L355" s="45"/>
    </row>
    <row r="356" spans="1:12" ht="15.75" x14ac:dyDescent="0.25">
      <c r="A356" s="45"/>
      <c r="B356" s="45"/>
      <c r="C356" s="45"/>
      <c r="D356" s="45"/>
      <c r="E356" s="45"/>
      <c r="F356" s="45"/>
      <c r="G356" s="45"/>
      <c r="H356" s="32">
        <v>337</v>
      </c>
      <c r="I356" s="38"/>
      <c r="J356" s="45"/>
      <c r="K356" s="45"/>
      <c r="L356" s="45"/>
    </row>
    <row r="357" spans="1:12" ht="15.75" x14ac:dyDescent="0.2">
      <c r="A357" s="45"/>
      <c r="B357" s="45"/>
      <c r="C357" s="45"/>
      <c r="D357" s="45"/>
      <c r="E357" s="45"/>
      <c r="F357" s="45"/>
      <c r="G357" s="45"/>
      <c r="H357" s="33">
        <v>338</v>
      </c>
      <c r="I357" s="51"/>
      <c r="J357" s="45"/>
      <c r="K357" s="45"/>
      <c r="L357" s="45"/>
    </row>
    <row r="358" spans="1:12" ht="15.75" x14ac:dyDescent="0.25">
      <c r="A358" s="45"/>
      <c r="B358" s="45"/>
      <c r="C358" s="45"/>
      <c r="D358" s="45"/>
      <c r="E358" s="45"/>
      <c r="F358" s="45"/>
      <c r="G358" s="45"/>
      <c r="H358" s="32">
        <v>339</v>
      </c>
      <c r="I358" s="38"/>
      <c r="J358" s="45"/>
      <c r="K358" s="45"/>
      <c r="L358" s="45"/>
    </row>
    <row r="359" spans="1:12" ht="15.75" x14ac:dyDescent="0.2">
      <c r="A359" s="45"/>
      <c r="B359" s="45"/>
      <c r="C359" s="45"/>
      <c r="D359" s="45"/>
      <c r="E359" s="45"/>
      <c r="F359" s="45"/>
      <c r="G359" s="45"/>
      <c r="H359" s="33">
        <v>340</v>
      </c>
      <c r="I359" s="51"/>
      <c r="J359" s="45"/>
      <c r="K359" s="45"/>
      <c r="L359" s="45"/>
    </row>
    <row r="360" spans="1:12" ht="15.75" x14ac:dyDescent="0.25">
      <c r="A360" s="45"/>
      <c r="B360" s="45"/>
      <c r="C360" s="45"/>
      <c r="D360" s="45"/>
      <c r="E360" s="45"/>
      <c r="F360" s="45"/>
      <c r="G360" s="45"/>
      <c r="H360" s="32">
        <v>341</v>
      </c>
      <c r="I360" s="38"/>
      <c r="J360" s="45"/>
      <c r="K360" s="45"/>
      <c r="L360" s="45"/>
    </row>
    <row r="361" spans="1:12" ht="15.75" x14ac:dyDescent="0.2">
      <c r="A361" s="45"/>
      <c r="B361" s="45"/>
      <c r="C361" s="45"/>
      <c r="D361" s="45"/>
      <c r="E361" s="45"/>
      <c r="F361" s="45"/>
      <c r="G361" s="45"/>
      <c r="H361" s="33">
        <v>342</v>
      </c>
      <c r="I361" s="51"/>
      <c r="J361" s="45"/>
      <c r="K361" s="45"/>
      <c r="L361" s="45"/>
    </row>
    <row r="362" spans="1:12" ht="15.75" x14ac:dyDescent="0.25">
      <c r="A362" s="45"/>
      <c r="B362" s="45"/>
      <c r="C362" s="45"/>
      <c r="D362" s="45"/>
      <c r="E362" s="45"/>
      <c r="F362" s="45"/>
      <c r="G362" s="45"/>
      <c r="H362" s="32">
        <v>343</v>
      </c>
      <c r="I362" s="38"/>
      <c r="J362" s="45"/>
      <c r="K362" s="45"/>
      <c r="L362" s="45"/>
    </row>
    <row r="363" spans="1:12" x14ac:dyDescent="0.2"/>
  </sheetData>
  <sheetProtection sheet="1" objects="1" scenarios="1" selectLockedCells="1"/>
  <mergeCells count="3">
    <mergeCell ref="D7:D8"/>
    <mergeCell ref="E7:H7"/>
    <mergeCell ref="I7:L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66"/>
  <sheetViews>
    <sheetView topLeftCell="A7" zoomScale="85" zoomScaleNormal="85" workbookViewId="0">
      <selection activeCell="I10" sqref="I10"/>
    </sheetView>
  </sheetViews>
  <sheetFormatPr defaultColWidth="0" defaultRowHeight="12.75" zeroHeight="1" x14ac:dyDescent="0.2"/>
  <cols>
    <col min="1" max="1" width="9" customWidth="1"/>
    <col min="2" max="2" width="11" bestFit="1" customWidth="1"/>
    <col min="3" max="3" width="31.5" customWidth="1"/>
    <col min="4" max="4" width="24.75" customWidth="1"/>
    <col min="5" max="5" width="20.25" customWidth="1"/>
    <col min="6" max="7" width="20.25" style="3" customWidth="1"/>
    <col min="8" max="13" width="20.25" customWidth="1"/>
    <col min="14" max="16384" width="9" hidden="1"/>
  </cols>
  <sheetData>
    <row r="1" spans="1:13" ht="15" x14ac:dyDescent="0.25">
      <c r="A1" s="1"/>
      <c r="B1" s="1"/>
      <c r="C1" s="1"/>
      <c r="D1" s="1"/>
      <c r="E1" s="4"/>
      <c r="F1" s="4"/>
      <c r="G1" s="4"/>
      <c r="H1" s="4"/>
      <c r="I1" s="4"/>
      <c r="J1" s="1"/>
      <c r="K1" s="1"/>
      <c r="L1" s="1"/>
      <c r="M1" s="4"/>
    </row>
    <row r="2" spans="1:13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1" x14ac:dyDescent="0.35">
      <c r="A4" s="1"/>
      <c r="B4" s="12" t="s">
        <v>0</v>
      </c>
      <c r="C4" s="12" t="str">
        <f>IF('Algemene gegevens'!$C$2&lt;&gt;"Maak een keuze",'Algemene gegevens'!$C$2,"")</f>
        <v/>
      </c>
      <c r="D4" s="12"/>
      <c r="E4" s="12"/>
      <c r="F4" s="2"/>
      <c r="G4" s="2"/>
      <c r="H4" s="2"/>
      <c r="I4" s="2"/>
      <c r="J4" s="2"/>
      <c r="K4" s="2"/>
      <c r="L4" s="2"/>
      <c r="M4" s="2"/>
    </row>
    <row r="5" spans="1:13" ht="15.75" x14ac:dyDescent="0.25">
      <c r="A5" s="1"/>
      <c r="B5" s="12" t="s">
        <v>2</v>
      </c>
      <c r="C5" s="100" t="s">
        <v>124</v>
      </c>
      <c r="D5" s="101"/>
      <c r="E5" s="101"/>
      <c r="F5" s="1"/>
      <c r="G5" s="1"/>
      <c r="H5" s="1"/>
      <c r="I5" s="1"/>
      <c r="J5" s="1"/>
      <c r="K5" s="1"/>
      <c r="L5" s="1"/>
      <c r="M5" s="1"/>
    </row>
    <row r="6" spans="1:13" ht="15" x14ac:dyDescent="0.25">
      <c r="A6" s="1"/>
      <c r="B6" s="1"/>
      <c r="C6" s="1"/>
      <c r="D6" s="1"/>
      <c r="E6" s="4"/>
      <c r="F6" s="4"/>
      <c r="G6" s="4"/>
      <c r="H6" s="4"/>
      <c r="I6" s="4"/>
      <c r="J6" s="1"/>
      <c r="K6" s="1"/>
      <c r="L6" s="1"/>
      <c r="M6" s="4"/>
    </row>
    <row r="7" spans="1:13" ht="15.75" x14ac:dyDescent="0.25">
      <c r="A7" s="1"/>
      <c r="B7" s="1"/>
      <c r="C7" s="1"/>
      <c r="D7" s="92" t="s">
        <v>119</v>
      </c>
      <c r="E7" s="90" t="s">
        <v>24</v>
      </c>
      <c r="F7" s="91"/>
      <c r="G7" s="91"/>
      <c r="H7" s="91"/>
      <c r="I7" s="97" t="s">
        <v>21</v>
      </c>
      <c r="J7" s="98"/>
      <c r="K7" s="98"/>
      <c r="L7" s="98"/>
      <c r="M7" s="99"/>
    </row>
    <row r="8" spans="1:13" ht="15.75" x14ac:dyDescent="0.25">
      <c r="A8" s="1"/>
      <c r="B8" s="1"/>
      <c r="C8" s="1"/>
      <c r="D8" s="93"/>
      <c r="E8" s="29" t="s">
        <v>8</v>
      </c>
      <c r="F8" s="29" t="s">
        <v>9</v>
      </c>
      <c r="G8" s="29" t="s">
        <v>14</v>
      </c>
      <c r="H8" s="30" t="s">
        <v>15</v>
      </c>
      <c r="I8" s="30" t="s">
        <v>16</v>
      </c>
      <c r="J8" s="30" t="s">
        <v>17</v>
      </c>
      <c r="K8" s="30" t="s">
        <v>18</v>
      </c>
      <c r="L8" s="30" t="s">
        <v>19</v>
      </c>
      <c r="M8" s="30" t="s">
        <v>20</v>
      </c>
    </row>
    <row r="9" spans="1:13" ht="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x14ac:dyDescent="0.25">
      <c r="A10" s="1"/>
      <c r="B10" s="1"/>
      <c r="C10" s="5" t="str">
        <f>'1 Uitval van clienten'!C10</f>
        <v>Januari tm juni 2020</v>
      </c>
      <c r="D10" s="28"/>
      <c r="E10" s="28"/>
      <c r="F10" s="28"/>
      <c r="G10" s="28"/>
      <c r="H10" s="28"/>
      <c r="I10" s="52" t="str">
        <f>K25</f>
        <v/>
      </c>
      <c r="J10" s="52" t="str">
        <f>K26</f>
        <v/>
      </c>
      <c r="K10" s="52" t="str">
        <f>K27</f>
        <v/>
      </c>
      <c r="L10" s="52" t="str">
        <f>K28</f>
        <v/>
      </c>
      <c r="M10" s="52" t="str">
        <f>K29</f>
        <v/>
      </c>
    </row>
    <row r="11" spans="1:13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s="45" customFormat="1" x14ac:dyDescent="0.2">
      <c r="A12" s="43"/>
      <c r="B12" s="43"/>
      <c r="C12" s="43"/>
      <c r="D12" s="43"/>
      <c r="E12" s="44"/>
      <c r="F12" s="44"/>
      <c r="G12" s="44"/>
      <c r="H12" s="44"/>
      <c r="I12" s="44"/>
    </row>
    <row r="13" spans="1:13" s="45" customFormat="1" x14ac:dyDescent="0.2"/>
    <row r="14" spans="1:13" s="45" customFormat="1" x14ac:dyDescent="0.2"/>
    <row r="15" spans="1:13" s="45" customFormat="1" x14ac:dyDescent="0.2"/>
    <row r="16" spans="1:13" s="45" customFormat="1" x14ac:dyDescent="0.2"/>
    <row r="17" spans="1:13" s="45" customFormat="1" x14ac:dyDescent="0.2"/>
    <row r="18" spans="1:13" ht="15.75" x14ac:dyDescent="0.25">
      <c r="A18" s="45"/>
      <c r="B18" s="45"/>
      <c r="C18" s="45"/>
      <c r="D18" s="45"/>
      <c r="E18" s="45"/>
      <c r="F18" s="14" t="s">
        <v>152</v>
      </c>
      <c r="G18" s="11"/>
      <c r="H18" s="11"/>
      <c r="I18" s="45"/>
      <c r="J18" s="45"/>
      <c r="K18" s="45"/>
      <c r="L18" s="45"/>
      <c r="M18" s="45"/>
    </row>
    <row r="19" spans="1:13" ht="15" x14ac:dyDescent="0.2">
      <c r="A19" s="45"/>
      <c r="B19" s="45"/>
      <c r="C19" s="45"/>
      <c r="D19" s="45"/>
      <c r="E19" s="45"/>
      <c r="F19" s="46"/>
      <c r="G19" s="45"/>
      <c r="H19" s="45"/>
      <c r="I19" s="45"/>
      <c r="J19" s="45"/>
      <c r="K19" s="45"/>
      <c r="L19" s="45"/>
      <c r="M19" s="45"/>
    </row>
    <row r="20" spans="1:13" ht="15.75" x14ac:dyDescent="0.25">
      <c r="A20" s="45"/>
      <c r="B20" s="45"/>
      <c r="C20" s="45"/>
      <c r="D20" s="45"/>
      <c r="E20" s="45"/>
      <c r="F20" s="14" t="s">
        <v>497</v>
      </c>
      <c r="G20" s="84"/>
      <c r="H20" s="84"/>
      <c r="I20" s="85"/>
      <c r="J20" s="84"/>
      <c r="K20" s="84"/>
      <c r="L20" s="84"/>
      <c r="M20" s="45"/>
    </row>
    <row r="21" spans="1:13" ht="15.75" x14ac:dyDescent="0.25">
      <c r="A21" s="45"/>
      <c r="B21" s="45"/>
      <c r="C21" s="45"/>
      <c r="D21" s="45"/>
      <c r="E21" s="45" t="s">
        <v>498</v>
      </c>
      <c r="F21" s="38"/>
      <c r="G21" s="84"/>
      <c r="H21" s="84"/>
      <c r="I21" s="85"/>
      <c r="J21" s="84"/>
      <c r="K21" s="84"/>
      <c r="L21" s="84"/>
      <c r="M21" s="45"/>
    </row>
    <row r="22" spans="1:13" ht="15" x14ac:dyDescent="0.2">
      <c r="A22" s="45"/>
      <c r="B22" s="45"/>
      <c r="C22" s="45"/>
      <c r="D22" s="45"/>
      <c r="E22" s="45"/>
      <c r="F22" s="83"/>
      <c r="G22" s="84"/>
      <c r="H22" s="84"/>
      <c r="I22" s="85"/>
      <c r="J22" s="84"/>
      <c r="K22" s="84"/>
      <c r="L22" s="84"/>
      <c r="M22" s="45"/>
    </row>
    <row r="23" spans="1:13" ht="15.75" x14ac:dyDescent="0.25">
      <c r="A23" s="45"/>
      <c r="B23" s="45"/>
      <c r="C23" s="45"/>
      <c r="D23" s="45"/>
      <c r="E23" s="45"/>
      <c r="F23" s="14" t="s">
        <v>148</v>
      </c>
      <c r="G23" s="14" t="s">
        <v>130</v>
      </c>
      <c r="H23" s="14" t="s">
        <v>131</v>
      </c>
      <c r="I23" s="45"/>
      <c r="J23" s="14"/>
      <c r="K23" s="14"/>
      <c r="L23" s="14"/>
      <c r="M23" s="45"/>
    </row>
    <row r="24" spans="1:13" ht="15.75" x14ac:dyDescent="0.25">
      <c r="A24" s="45"/>
      <c r="B24" s="45"/>
      <c r="C24" s="45"/>
      <c r="D24" s="45"/>
      <c r="E24" s="45" t="s">
        <v>155</v>
      </c>
      <c r="F24" s="38"/>
      <c r="G24" s="38"/>
      <c r="H24" s="57" t="str">
        <f t="shared" ref="H24:H31" si="0">IFERROR(IF(G24&lt;&gt;"",(G24-F24)/$F$21*-1,"_"),"_")</f>
        <v>_</v>
      </c>
      <c r="I24" s="45"/>
      <c r="J24" s="45"/>
      <c r="K24" s="45"/>
      <c r="L24" s="45"/>
      <c r="M24" s="47"/>
    </row>
    <row r="25" spans="1:13" ht="15.75" x14ac:dyDescent="0.25">
      <c r="A25" s="45"/>
      <c r="B25" s="45"/>
      <c r="C25" s="45"/>
      <c r="D25" s="45"/>
      <c r="E25" s="45" t="s">
        <v>156</v>
      </c>
      <c r="F25" s="55"/>
      <c r="G25" s="56"/>
      <c r="H25" s="58" t="str">
        <f t="shared" si="0"/>
        <v>_</v>
      </c>
      <c r="I25" s="45"/>
      <c r="J25" s="60" t="s">
        <v>16</v>
      </c>
      <c r="K25" s="61" t="str">
        <f>IFERROR(IF(H24&lt;&gt;"",COUNTIF($H$24:$H$365,"&gt;1,96")/COUNTIF($H$24:$H$365,"&lt;&gt;_"),""),"")</f>
        <v/>
      </c>
      <c r="L25" s="62" t="s">
        <v>132</v>
      </c>
      <c r="M25" s="45"/>
    </row>
    <row r="26" spans="1:13" ht="15.75" x14ac:dyDescent="0.25">
      <c r="A26" s="45"/>
      <c r="B26" s="45"/>
      <c r="C26" s="45"/>
      <c r="D26" s="45"/>
      <c r="E26" s="45" t="s">
        <v>157</v>
      </c>
      <c r="F26" s="38"/>
      <c r="G26" s="38"/>
      <c r="H26" s="57" t="str">
        <f t="shared" si="0"/>
        <v>_</v>
      </c>
      <c r="I26" s="45"/>
      <c r="J26" s="59" t="s">
        <v>17</v>
      </c>
      <c r="K26" s="35" t="str">
        <f>IFERROR(IF(H24&lt;&gt;"",COUNTIFS($H$24:$H$365,"&lt;1,96",$H$24:$H$365,"&gt;1,65")/COUNTIF($H$24:$H$365,"&lt;&gt;_"),""),"")</f>
        <v/>
      </c>
      <c r="L26" s="63" t="s">
        <v>133</v>
      </c>
      <c r="M26" s="45"/>
    </row>
    <row r="27" spans="1:13" ht="15.75" x14ac:dyDescent="0.25">
      <c r="A27" s="45"/>
      <c r="B27" s="45"/>
      <c r="C27" s="45"/>
      <c r="D27" s="45"/>
      <c r="E27" s="45" t="s">
        <v>158</v>
      </c>
      <c r="F27" s="55"/>
      <c r="G27" s="56"/>
      <c r="H27" s="58" t="str">
        <f t="shared" si="0"/>
        <v>_</v>
      </c>
      <c r="I27" s="45"/>
      <c r="J27" s="59" t="s">
        <v>18</v>
      </c>
      <c r="K27" s="35" t="str">
        <f>IFERROR(IF(H25&lt;&gt;"",COUNTIFS($H$24:$H$365,"&lt;1,65",$H$24:$H$365,"&gt;-1,65")/COUNTIF($H$24:$H$365,"&lt;&gt;_"),""),"")</f>
        <v/>
      </c>
      <c r="L27" s="63" t="s">
        <v>134</v>
      </c>
      <c r="M27" s="45"/>
    </row>
    <row r="28" spans="1:13" ht="15.75" x14ac:dyDescent="0.25">
      <c r="A28" s="45"/>
      <c r="B28" s="45"/>
      <c r="C28" s="45"/>
      <c r="D28" s="45"/>
      <c r="E28" s="45" t="s">
        <v>159</v>
      </c>
      <c r="F28" s="38"/>
      <c r="G28" s="38"/>
      <c r="H28" s="57" t="str">
        <f t="shared" si="0"/>
        <v>_</v>
      </c>
      <c r="I28" s="45"/>
      <c r="J28" s="59" t="s">
        <v>19</v>
      </c>
      <c r="K28" s="35" t="str">
        <f>IFERROR(IF(H26&lt;&gt;"",COUNTIFS($H$24:$H$365,"&lt;-1,65",$H$24:$H$365,"&gt;-1,96")/COUNTIF($H$24:$H$365,"&lt;&gt;_"),""),"")</f>
        <v/>
      </c>
      <c r="L28" s="63" t="s">
        <v>135</v>
      </c>
      <c r="M28" s="45"/>
    </row>
    <row r="29" spans="1:13" ht="15.75" x14ac:dyDescent="0.25">
      <c r="A29" s="45"/>
      <c r="B29" s="45"/>
      <c r="C29" s="45"/>
      <c r="D29" s="45"/>
      <c r="E29" s="45" t="s">
        <v>160</v>
      </c>
      <c r="F29" s="55"/>
      <c r="G29" s="56"/>
      <c r="H29" s="58" t="str">
        <f t="shared" si="0"/>
        <v>_</v>
      </c>
      <c r="I29" s="45"/>
      <c r="J29" s="64" t="s">
        <v>20</v>
      </c>
      <c r="K29" s="49" t="str">
        <f>IFERROR(IF(H28&lt;&gt;"",COUNTIF($H$24:$H$365,"&lt;-1,96")/COUNTIF($H$24:$H$365,"&lt;&gt;_"),""),"")</f>
        <v/>
      </c>
      <c r="L29" s="65" t="s">
        <v>136</v>
      </c>
      <c r="M29" s="45"/>
    </row>
    <row r="30" spans="1:13" ht="15.75" x14ac:dyDescent="0.25">
      <c r="A30" s="45"/>
      <c r="B30" s="45"/>
      <c r="C30" s="45"/>
      <c r="D30" s="45"/>
      <c r="E30" s="45" t="s">
        <v>161</v>
      </c>
      <c r="F30" s="38"/>
      <c r="G30" s="38"/>
      <c r="H30" s="57" t="str">
        <f t="shared" si="0"/>
        <v>_</v>
      </c>
      <c r="I30" s="45"/>
      <c r="J30" s="45"/>
      <c r="K30" s="45"/>
      <c r="L30" s="45"/>
      <c r="M30" s="45"/>
    </row>
    <row r="31" spans="1:13" ht="15.75" x14ac:dyDescent="0.2">
      <c r="A31" s="45"/>
      <c r="B31" s="45"/>
      <c r="C31" s="45"/>
      <c r="D31" s="45"/>
      <c r="E31" s="45" t="s">
        <v>162</v>
      </c>
      <c r="F31" s="55"/>
      <c r="G31" s="56"/>
      <c r="H31" s="58" t="str">
        <f t="shared" si="0"/>
        <v>_</v>
      </c>
      <c r="I31" s="45"/>
      <c r="J31" s="45"/>
      <c r="K31" s="45"/>
      <c r="L31" s="45"/>
      <c r="M31" s="45"/>
    </row>
    <row r="32" spans="1:13" ht="15.75" x14ac:dyDescent="0.25">
      <c r="A32" s="45"/>
      <c r="B32" s="45"/>
      <c r="C32" s="45"/>
      <c r="D32" s="45"/>
      <c r="E32" s="45" t="s">
        <v>163</v>
      </c>
      <c r="F32" s="38"/>
      <c r="G32" s="38"/>
      <c r="H32" s="57" t="str">
        <f t="shared" ref="H32:H88" si="1">IFERROR(IF(G32&lt;&gt;"",(G32-F32)/$F$21*-1,"_"),"_")</f>
        <v>_</v>
      </c>
      <c r="I32" s="45"/>
      <c r="J32" s="45"/>
      <c r="K32" s="45"/>
      <c r="L32" s="45"/>
      <c r="M32" s="45"/>
    </row>
    <row r="33" spans="1:13" ht="15.75" x14ac:dyDescent="0.2">
      <c r="A33" s="45"/>
      <c r="B33" s="45"/>
      <c r="C33" s="45"/>
      <c r="D33" s="45"/>
      <c r="E33" s="45" t="s">
        <v>164</v>
      </c>
      <c r="F33" s="55"/>
      <c r="G33" s="56"/>
      <c r="H33" s="58" t="str">
        <f t="shared" si="1"/>
        <v>_</v>
      </c>
      <c r="I33" s="45"/>
      <c r="J33" s="45"/>
      <c r="K33" s="45"/>
      <c r="L33" s="45"/>
      <c r="M33" s="45"/>
    </row>
    <row r="34" spans="1:13" ht="15.75" x14ac:dyDescent="0.25">
      <c r="A34" s="45"/>
      <c r="B34" s="45"/>
      <c r="C34" s="45"/>
      <c r="D34" s="45"/>
      <c r="E34" s="45" t="s">
        <v>165</v>
      </c>
      <c r="F34" s="38"/>
      <c r="G34" s="38"/>
      <c r="H34" s="57" t="str">
        <f t="shared" si="1"/>
        <v>_</v>
      </c>
      <c r="I34" s="45"/>
      <c r="J34" s="45"/>
      <c r="K34" s="45"/>
      <c r="L34" s="45"/>
      <c r="M34" s="45"/>
    </row>
    <row r="35" spans="1:13" ht="15.75" x14ac:dyDescent="0.2">
      <c r="A35" s="45"/>
      <c r="B35" s="45"/>
      <c r="C35" s="45"/>
      <c r="D35" s="45"/>
      <c r="E35" s="45" t="s">
        <v>166</v>
      </c>
      <c r="F35" s="55"/>
      <c r="G35" s="56"/>
      <c r="H35" s="58" t="str">
        <f t="shared" si="1"/>
        <v>_</v>
      </c>
      <c r="I35" s="45"/>
      <c r="J35" s="45"/>
      <c r="K35" s="45"/>
      <c r="L35" s="45"/>
      <c r="M35" s="45"/>
    </row>
    <row r="36" spans="1:13" ht="15.75" x14ac:dyDescent="0.25">
      <c r="A36" s="45"/>
      <c r="B36" s="45"/>
      <c r="C36" s="45"/>
      <c r="D36" s="45"/>
      <c r="E36" s="45" t="s">
        <v>167</v>
      </c>
      <c r="F36" s="38"/>
      <c r="G36" s="38"/>
      <c r="H36" s="57" t="str">
        <f t="shared" si="1"/>
        <v>_</v>
      </c>
      <c r="I36" s="45"/>
      <c r="J36" s="45"/>
      <c r="K36" s="45"/>
      <c r="L36" s="45"/>
      <c r="M36" s="45"/>
    </row>
    <row r="37" spans="1:13" ht="15.75" x14ac:dyDescent="0.2">
      <c r="A37" s="45"/>
      <c r="B37" s="45"/>
      <c r="C37" s="45"/>
      <c r="D37" s="45"/>
      <c r="E37" s="45" t="s">
        <v>168</v>
      </c>
      <c r="F37" s="55"/>
      <c r="G37" s="56"/>
      <c r="H37" s="58" t="str">
        <f t="shared" si="1"/>
        <v>_</v>
      </c>
      <c r="I37" s="45"/>
      <c r="J37" s="45"/>
      <c r="K37" s="45"/>
      <c r="L37" s="45"/>
      <c r="M37" s="45"/>
    </row>
    <row r="38" spans="1:13" ht="15.75" x14ac:dyDescent="0.25">
      <c r="A38" s="45"/>
      <c r="B38" s="45"/>
      <c r="C38" s="45"/>
      <c r="D38" s="45"/>
      <c r="E38" s="45" t="s">
        <v>169</v>
      </c>
      <c r="F38" s="38"/>
      <c r="G38" s="38"/>
      <c r="H38" s="57" t="str">
        <f t="shared" si="1"/>
        <v>_</v>
      </c>
      <c r="I38" s="45"/>
      <c r="J38" s="45"/>
      <c r="K38" s="45"/>
      <c r="L38" s="45"/>
      <c r="M38" s="45"/>
    </row>
    <row r="39" spans="1:13" ht="15.75" x14ac:dyDescent="0.2">
      <c r="A39" s="45"/>
      <c r="B39" s="45"/>
      <c r="C39" s="45"/>
      <c r="D39" s="45"/>
      <c r="E39" s="45" t="s">
        <v>170</v>
      </c>
      <c r="F39" s="55"/>
      <c r="G39" s="56"/>
      <c r="H39" s="58" t="str">
        <f t="shared" si="1"/>
        <v>_</v>
      </c>
      <c r="I39" s="45"/>
      <c r="J39" s="45"/>
      <c r="K39" s="45"/>
      <c r="L39" s="45"/>
      <c r="M39" s="45"/>
    </row>
    <row r="40" spans="1:13" ht="15.75" x14ac:dyDescent="0.25">
      <c r="A40" s="45"/>
      <c r="B40" s="45"/>
      <c r="C40" s="45"/>
      <c r="D40" s="45"/>
      <c r="E40" s="45" t="s">
        <v>171</v>
      </c>
      <c r="F40" s="38"/>
      <c r="G40" s="38"/>
      <c r="H40" s="57" t="str">
        <f t="shared" si="1"/>
        <v>_</v>
      </c>
      <c r="I40" s="45"/>
      <c r="J40" s="45"/>
      <c r="K40" s="45"/>
      <c r="L40" s="45"/>
      <c r="M40" s="45"/>
    </row>
    <row r="41" spans="1:13" ht="15.75" x14ac:dyDescent="0.2">
      <c r="A41" s="45"/>
      <c r="B41" s="45"/>
      <c r="C41" s="45"/>
      <c r="D41" s="45"/>
      <c r="E41" s="45" t="s">
        <v>172</v>
      </c>
      <c r="F41" s="55"/>
      <c r="G41" s="56"/>
      <c r="H41" s="58" t="str">
        <f t="shared" si="1"/>
        <v>_</v>
      </c>
      <c r="I41" s="45"/>
      <c r="J41" s="45"/>
      <c r="K41" s="45"/>
      <c r="L41" s="45"/>
      <c r="M41" s="45"/>
    </row>
    <row r="42" spans="1:13" ht="15.75" x14ac:dyDescent="0.25">
      <c r="A42" s="45"/>
      <c r="B42" s="45"/>
      <c r="C42" s="45"/>
      <c r="D42" s="45"/>
      <c r="E42" s="45" t="s">
        <v>173</v>
      </c>
      <c r="F42" s="38"/>
      <c r="G42" s="38"/>
      <c r="H42" s="57" t="str">
        <f t="shared" si="1"/>
        <v>_</v>
      </c>
      <c r="I42" s="45"/>
      <c r="J42" s="45"/>
      <c r="K42" s="45"/>
      <c r="L42" s="45"/>
      <c r="M42" s="45"/>
    </row>
    <row r="43" spans="1:13" ht="15.75" x14ac:dyDescent="0.2">
      <c r="A43" s="45"/>
      <c r="B43" s="45"/>
      <c r="C43" s="45"/>
      <c r="D43" s="45"/>
      <c r="E43" s="45" t="s">
        <v>174</v>
      </c>
      <c r="F43" s="55"/>
      <c r="G43" s="56"/>
      <c r="H43" s="58" t="str">
        <f t="shared" si="1"/>
        <v>_</v>
      </c>
      <c r="I43" s="45"/>
      <c r="J43" s="45"/>
      <c r="K43" s="45"/>
      <c r="L43" s="45"/>
      <c r="M43" s="45"/>
    </row>
    <row r="44" spans="1:13" ht="15.75" x14ac:dyDescent="0.25">
      <c r="A44" s="45"/>
      <c r="B44" s="45"/>
      <c r="C44" s="45"/>
      <c r="D44" s="45"/>
      <c r="E44" s="45" t="s">
        <v>175</v>
      </c>
      <c r="F44" s="38"/>
      <c r="G44" s="38"/>
      <c r="H44" s="57" t="str">
        <f t="shared" si="1"/>
        <v>_</v>
      </c>
      <c r="I44" s="45"/>
      <c r="J44" s="45"/>
      <c r="K44" s="45"/>
      <c r="L44" s="45"/>
      <c r="M44" s="45"/>
    </row>
    <row r="45" spans="1:13" ht="15.75" x14ac:dyDescent="0.2">
      <c r="A45" s="45"/>
      <c r="B45" s="45"/>
      <c r="C45" s="45"/>
      <c r="D45" s="45"/>
      <c r="E45" s="45" t="s">
        <v>176</v>
      </c>
      <c r="F45" s="55"/>
      <c r="G45" s="56"/>
      <c r="H45" s="58" t="str">
        <f t="shared" si="1"/>
        <v>_</v>
      </c>
      <c r="I45" s="45"/>
      <c r="J45" s="45"/>
      <c r="K45" s="45"/>
      <c r="L45" s="45"/>
      <c r="M45" s="45"/>
    </row>
    <row r="46" spans="1:13" ht="15.75" x14ac:dyDescent="0.25">
      <c r="A46" s="45"/>
      <c r="B46" s="45"/>
      <c r="C46" s="45"/>
      <c r="D46" s="45"/>
      <c r="E46" s="45" t="s">
        <v>177</v>
      </c>
      <c r="F46" s="38"/>
      <c r="G46" s="38"/>
      <c r="H46" s="57" t="str">
        <f t="shared" si="1"/>
        <v>_</v>
      </c>
      <c r="I46" s="45"/>
      <c r="J46" s="45"/>
      <c r="K46" s="45"/>
      <c r="L46" s="45"/>
      <c r="M46" s="45"/>
    </row>
    <row r="47" spans="1:13" ht="15.75" x14ac:dyDescent="0.2">
      <c r="A47" s="45"/>
      <c r="B47" s="45"/>
      <c r="C47" s="45"/>
      <c r="D47" s="45"/>
      <c r="E47" s="45" t="s">
        <v>178</v>
      </c>
      <c r="F47" s="55"/>
      <c r="G47" s="56"/>
      <c r="H47" s="58" t="str">
        <f t="shared" si="1"/>
        <v>_</v>
      </c>
      <c r="I47" s="45"/>
      <c r="J47" s="45"/>
      <c r="K47" s="45"/>
      <c r="L47" s="45"/>
      <c r="M47" s="45"/>
    </row>
    <row r="48" spans="1:13" ht="15.75" x14ac:dyDescent="0.25">
      <c r="A48" s="45"/>
      <c r="B48" s="45"/>
      <c r="C48" s="45"/>
      <c r="D48" s="45"/>
      <c r="E48" s="45" t="s">
        <v>179</v>
      </c>
      <c r="F48" s="38"/>
      <c r="G48" s="38"/>
      <c r="H48" s="57" t="str">
        <f t="shared" si="1"/>
        <v>_</v>
      </c>
      <c r="I48" s="45"/>
      <c r="J48" s="45"/>
      <c r="K48" s="45"/>
      <c r="L48" s="45"/>
      <c r="M48" s="45"/>
    </row>
    <row r="49" spans="1:13" ht="15.75" x14ac:dyDescent="0.2">
      <c r="A49" s="45"/>
      <c r="B49" s="45"/>
      <c r="C49" s="45"/>
      <c r="D49" s="45"/>
      <c r="E49" s="45" t="s">
        <v>180</v>
      </c>
      <c r="F49" s="55"/>
      <c r="G49" s="56"/>
      <c r="H49" s="58" t="str">
        <f t="shared" si="1"/>
        <v>_</v>
      </c>
      <c r="I49" s="45"/>
      <c r="J49" s="45"/>
      <c r="K49" s="45"/>
      <c r="L49" s="45"/>
      <c r="M49" s="45"/>
    </row>
    <row r="50" spans="1:13" ht="15.75" x14ac:dyDescent="0.25">
      <c r="A50" s="45"/>
      <c r="B50" s="45"/>
      <c r="C50" s="45"/>
      <c r="D50" s="45"/>
      <c r="E50" s="45" t="s">
        <v>181</v>
      </c>
      <c r="F50" s="38"/>
      <c r="G50" s="38"/>
      <c r="H50" s="57" t="str">
        <f t="shared" si="1"/>
        <v>_</v>
      </c>
      <c r="I50" s="45"/>
      <c r="J50" s="45"/>
      <c r="K50" s="45"/>
      <c r="L50" s="45"/>
      <c r="M50" s="45"/>
    </row>
    <row r="51" spans="1:13" ht="15.75" x14ac:dyDescent="0.2">
      <c r="A51" s="45"/>
      <c r="B51" s="45"/>
      <c r="C51" s="45"/>
      <c r="D51" s="45"/>
      <c r="E51" s="45" t="s">
        <v>182</v>
      </c>
      <c r="F51" s="55"/>
      <c r="G51" s="56"/>
      <c r="H51" s="58" t="str">
        <f t="shared" si="1"/>
        <v>_</v>
      </c>
      <c r="I51" s="45"/>
      <c r="J51" s="45"/>
      <c r="K51" s="45"/>
      <c r="L51" s="45"/>
      <c r="M51" s="45"/>
    </row>
    <row r="52" spans="1:13" ht="15.75" x14ac:dyDescent="0.25">
      <c r="A52" s="45"/>
      <c r="B52" s="45"/>
      <c r="C52" s="45"/>
      <c r="D52" s="45"/>
      <c r="E52" s="45" t="s">
        <v>183</v>
      </c>
      <c r="F52" s="38"/>
      <c r="G52" s="38"/>
      <c r="H52" s="57" t="str">
        <f t="shared" si="1"/>
        <v>_</v>
      </c>
      <c r="I52" s="45"/>
      <c r="J52" s="45"/>
      <c r="K52" s="45"/>
      <c r="L52" s="45"/>
      <c r="M52" s="45"/>
    </row>
    <row r="53" spans="1:13" ht="15.75" x14ac:dyDescent="0.2">
      <c r="A53" s="45"/>
      <c r="B53" s="45"/>
      <c r="C53" s="45"/>
      <c r="D53" s="45"/>
      <c r="E53" s="45" t="s">
        <v>184</v>
      </c>
      <c r="F53" s="55"/>
      <c r="G53" s="56"/>
      <c r="H53" s="58" t="str">
        <f t="shared" si="1"/>
        <v>_</v>
      </c>
      <c r="I53" s="45"/>
      <c r="J53" s="45"/>
      <c r="K53" s="45"/>
      <c r="L53" s="45"/>
      <c r="M53" s="45"/>
    </row>
    <row r="54" spans="1:13" ht="15.75" x14ac:dyDescent="0.25">
      <c r="A54" s="45"/>
      <c r="B54" s="45"/>
      <c r="C54" s="45"/>
      <c r="D54" s="45"/>
      <c r="E54" s="45" t="s">
        <v>185</v>
      </c>
      <c r="F54" s="38"/>
      <c r="G54" s="38"/>
      <c r="H54" s="57" t="str">
        <f t="shared" si="1"/>
        <v>_</v>
      </c>
      <c r="I54" s="45"/>
      <c r="J54" s="45"/>
      <c r="K54" s="45"/>
      <c r="L54" s="45"/>
      <c r="M54" s="45"/>
    </row>
    <row r="55" spans="1:13" ht="15.75" x14ac:dyDescent="0.2">
      <c r="A55" s="45"/>
      <c r="B55" s="45"/>
      <c r="C55" s="45"/>
      <c r="D55" s="45"/>
      <c r="E55" s="45" t="s">
        <v>186</v>
      </c>
      <c r="F55" s="55"/>
      <c r="G55" s="56"/>
      <c r="H55" s="58" t="str">
        <f t="shared" si="1"/>
        <v>_</v>
      </c>
      <c r="I55" s="45"/>
      <c r="J55" s="45"/>
      <c r="K55" s="45"/>
      <c r="L55" s="45"/>
      <c r="M55" s="45"/>
    </row>
    <row r="56" spans="1:13" ht="15.75" x14ac:dyDescent="0.25">
      <c r="A56" s="45"/>
      <c r="B56" s="45"/>
      <c r="C56" s="45"/>
      <c r="D56" s="45"/>
      <c r="E56" s="45" t="s">
        <v>187</v>
      </c>
      <c r="F56" s="38"/>
      <c r="G56" s="38"/>
      <c r="H56" s="57" t="str">
        <f t="shared" si="1"/>
        <v>_</v>
      </c>
      <c r="I56" s="45"/>
      <c r="J56" s="45"/>
      <c r="K56" s="45"/>
      <c r="L56" s="45"/>
      <c r="M56" s="45"/>
    </row>
    <row r="57" spans="1:13" ht="15.75" x14ac:dyDescent="0.2">
      <c r="A57" s="45"/>
      <c r="B57" s="45"/>
      <c r="C57" s="45"/>
      <c r="D57" s="45"/>
      <c r="E57" s="45" t="s">
        <v>188</v>
      </c>
      <c r="F57" s="55"/>
      <c r="G57" s="56"/>
      <c r="H57" s="58" t="str">
        <f t="shared" si="1"/>
        <v>_</v>
      </c>
      <c r="I57" s="45"/>
      <c r="J57" s="45"/>
      <c r="K57" s="45"/>
      <c r="L57" s="45"/>
      <c r="M57" s="45"/>
    </row>
    <row r="58" spans="1:13" ht="15.75" x14ac:dyDescent="0.25">
      <c r="A58" s="45"/>
      <c r="B58" s="45"/>
      <c r="C58" s="45"/>
      <c r="D58" s="45"/>
      <c r="E58" s="45" t="s">
        <v>189</v>
      </c>
      <c r="F58" s="38"/>
      <c r="G58" s="38"/>
      <c r="H58" s="57" t="str">
        <f t="shared" si="1"/>
        <v>_</v>
      </c>
      <c r="I58" s="45"/>
      <c r="J58" s="45"/>
      <c r="K58" s="45"/>
      <c r="L58" s="45"/>
      <c r="M58" s="45"/>
    </row>
    <row r="59" spans="1:13" ht="15.75" x14ac:dyDescent="0.2">
      <c r="A59" s="45"/>
      <c r="B59" s="45"/>
      <c r="C59" s="45"/>
      <c r="D59" s="45"/>
      <c r="E59" s="45" t="s">
        <v>190</v>
      </c>
      <c r="F59" s="55"/>
      <c r="G59" s="56"/>
      <c r="H59" s="58" t="str">
        <f t="shared" si="1"/>
        <v>_</v>
      </c>
      <c r="I59" s="45"/>
      <c r="J59" s="45"/>
      <c r="K59" s="45"/>
      <c r="L59" s="45"/>
      <c r="M59" s="45"/>
    </row>
    <row r="60" spans="1:13" ht="15.75" x14ac:dyDescent="0.25">
      <c r="A60" s="45"/>
      <c r="B60" s="45"/>
      <c r="C60" s="45"/>
      <c r="D60" s="45"/>
      <c r="E60" s="45" t="s">
        <v>191</v>
      </c>
      <c r="F60" s="38"/>
      <c r="G60" s="38"/>
      <c r="H60" s="57" t="str">
        <f t="shared" si="1"/>
        <v>_</v>
      </c>
      <c r="I60" s="45"/>
      <c r="J60" s="45"/>
      <c r="K60" s="45"/>
      <c r="L60" s="45"/>
      <c r="M60" s="45"/>
    </row>
    <row r="61" spans="1:13" ht="15.75" x14ac:dyDescent="0.2">
      <c r="A61" s="45"/>
      <c r="B61" s="45"/>
      <c r="C61" s="45"/>
      <c r="D61" s="45"/>
      <c r="E61" s="45" t="s">
        <v>192</v>
      </c>
      <c r="F61" s="55"/>
      <c r="G61" s="56"/>
      <c r="H61" s="58" t="str">
        <f t="shared" si="1"/>
        <v>_</v>
      </c>
      <c r="I61" s="45"/>
      <c r="J61" s="45"/>
      <c r="K61" s="45"/>
      <c r="L61" s="45"/>
      <c r="M61" s="45"/>
    </row>
    <row r="62" spans="1:13" ht="15.75" x14ac:dyDescent="0.25">
      <c r="A62" s="45"/>
      <c r="B62" s="45"/>
      <c r="C62" s="45"/>
      <c r="D62" s="45"/>
      <c r="E62" s="45" t="s">
        <v>193</v>
      </c>
      <c r="F62" s="38"/>
      <c r="G62" s="38"/>
      <c r="H62" s="57" t="str">
        <f t="shared" si="1"/>
        <v>_</v>
      </c>
      <c r="I62" s="45"/>
      <c r="J62" s="45"/>
      <c r="K62" s="45"/>
      <c r="L62" s="45"/>
      <c r="M62" s="45"/>
    </row>
    <row r="63" spans="1:13" ht="15.75" x14ac:dyDescent="0.2">
      <c r="A63" s="45"/>
      <c r="B63" s="45"/>
      <c r="C63" s="45"/>
      <c r="D63" s="45"/>
      <c r="E63" s="45" t="s">
        <v>194</v>
      </c>
      <c r="F63" s="55"/>
      <c r="G63" s="56"/>
      <c r="H63" s="58" t="str">
        <f t="shared" si="1"/>
        <v>_</v>
      </c>
      <c r="I63" s="45"/>
      <c r="J63" s="45"/>
      <c r="K63" s="45"/>
      <c r="L63" s="45"/>
      <c r="M63" s="45"/>
    </row>
    <row r="64" spans="1:13" ht="15.75" x14ac:dyDescent="0.25">
      <c r="A64" s="45"/>
      <c r="B64" s="45"/>
      <c r="C64" s="45"/>
      <c r="D64" s="45"/>
      <c r="E64" s="45" t="s">
        <v>195</v>
      </c>
      <c r="F64" s="38"/>
      <c r="G64" s="38"/>
      <c r="H64" s="57" t="str">
        <f t="shared" si="1"/>
        <v>_</v>
      </c>
      <c r="I64" s="45"/>
      <c r="J64" s="45"/>
      <c r="K64" s="45"/>
      <c r="L64" s="45"/>
      <c r="M64" s="45"/>
    </row>
    <row r="65" spans="1:13" ht="15.75" x14ac:dyDescent="0.2">
      <c r="A65" s="45"/>
      <c r="B65" s="45"/>
      <c r="C65" s="45"/>
      <c r="D65" s="45"/>
      <c r="E65" s="45" t="s">
        <v>196</v>
      </c>
      <c r="F65" s="55"/>
      <c r="G65" s="56"/>
      <c r="H65" s="58" t="str">
        <f t="shared" si="1"/>
        <v>_</v>
      </c>
      <c r="I65" s="45"/>
      <c r="J65" s="45"/>
      <c r="K65" s="45"/>
      <c r="L65" s="45"/>
      <c r="M65" s="45"/>
    </row>
    <row r="66" spans="1:13" ht="15.75" x14ac:dyDescent="0.25">
      <c r="A66" s="45"/>
      <c r="B66" s="45"/>
      <c r="C66" s="45"/>
      <c r="D66" s="45"/>
      <c r="E66" s="45" t="s">
        <v>197</v>
      </c>
      <c r="F66" s="38"/>
      <c r="G66" s="38"/>
      <c r="H66" s="57" t="str">
        <f t="shared" si="1"/>
        <v>_</v>
      </c>
      <c r="I66" s="45"/>
      <c r="J66" s="45"/>
      <c r="K66" s="45"/>
      <c r="L66" s="45"/>
      <c r="M66" s="45"/>
    </row>
    <row r="67" spans="1:13" ht="15.75" x14ac:dyDescent="0.2">
      <c r="A67" s="45"/>
      <c r="B67" s="45"/>
      <c r="C67" s="45"/>
      <c r="D67" s="45"/>
      <c r="E67" s="45" t="s">
        <v>198</v>
      </c>
      <c r="F67" s="55"/>
      <c r="G67" s="56"/>
      <c r="H67" s="58" t="str">
        <f t="shared" si="1"/>
        <v>_</v>
      </c>
      <c r="I67" s="45"/>
      <c r="J67" s="45"/>
      <c r="K67" s="45"/>
      <c r="L67" s="45"/>
      <c r="M67" s="45"/>
    </row>
    <row r="68" spans="1:13" ht="15.75" x14ac:dyDescent="0.25">
      <c r="A68" s="45"/>
      <c r="B68" s="45"/>
      <c r="C68" s="45"/>
      <c r="D68" s="45"/>
      <c r="E68" s="45" t="s">
        <v>199</v>
      </c>
      <c r="F68" s="38"/>
      <c r="G68" s="38"/>
      <c r="H68" s="57" t="str">
        <f t="shared" si="1"/>
        <v>_</v>
      </c>
      <c r="I68" s="45"/>
      <c r="J68" s="45"/>
      <c r="K68" s="45"/>
      <c r="L68" s="45"/>
      <c r="M68" s="45"/>
    </row>
    <row r="69" spans="1:13" ht="15.75" x14ac:dyDescent="0.2">
      <c r="A69" s="45"/>
      <c r="B69" s="45"/>
      <c r="C69" s="45"/>
      <c r="D69" s="45"/>
      <c r="E69" s="45" t="s">
        <v>200</v>
      </c>
      <c r="F69" s="55"/>
      <c r="G69" s="56"/>
      <c r="H69" s="58" t="str">
        <f t="shared" si="1"/>
        <v>_</v>
      </c>
      <c r="I69" s="45"/>
      <c r="J69" s="45"/>
      <c r="K69" s="45"/>
      <c r="L69" s="45"/>
      <c r="M69" s="45"/>
    </row>
    <row r="70" spans="1:13" ht="15.75" x14ac:dyDescent="0.25">
      <c r="A70" s="45"/>
      <c r="B70" s="45"/>
      <c r="C70" s="45"/>
      <c r="D70" s="45"/>
      <c r="E70" s="45" t="s">
        <v>201</v>
      </c>
      <c r="F70" s="38"/>
      <c r="G70" s="38"/>
      <c r="H70" s="57" t="str">
        <f t="shared" si="1"/>
        <v>_</v>
      </c>
      <c r="I70" s="45"/>
      <c r="J70" s="45"/>
      <c r="K70" s="45"/>
      <c r="L70" s="45"/>
      <c r="M70" s="45"/>
    </row>
    <row r="71" spans="1:13" ht="15.75" x14ac:dyDescent="0.2">
      <c r="A71" s="45"/>
      <c r="B71" s="45"/>
      <c r="C71" s="45"/>
      <c r="D71" s="45"/>
      <c r="E71" s="45" t="s">
        <v>202</v>
      </c>
      <c r="F71" s="55"/>
      <c r="G71" s="56"/>
      <c r="H71" s="58" t="str">
        <f t="shared" si="1"/>
        <v>_</v>
      </c>
      <c r="I71" s="45"/>
      <c r="J71" s="45"/>
      <c r="K71" s="45"/>
      <c r="L71" s="45"/>
      <c r="M71" s="45"/>
    </row>
    <row r="72" spans="1:13" ht="15.75" x14ac:dyDescent="0.25">
      <c r="A72" s="45"/>
      <c r="B72" s="45"/>
      <c r="C72" s="45"/>
      <c r="D72" s="45"/>
      <c r="E72" s="45" t="s">
        <v>203</v>
      </c>
      <c r="F72" s="38"/>
      <c r="G72" s="38"/>
      <c r="H72" s="57" t="str">
        <f t="shared" si="1"/>
        <v>_</v>
      </c>
      <c r="I72" s="45"/>
      <c r="J72" s="45"/>
      <c r="K72" s="45"/>
      <c r="L72" s="45"/>
      <c r="M72" s="45"/>
    </row>
    <row r="73" spans="1:13" ht="15.75" x14ac:dyDescent="0.2">
      <c r="A73" s="45"/>
      <c r="B73" s="45"/>
      <c r="C73" s="45"/>
      <c r="D73" s="45"/>
      <c r="E73" s="45" t="s">
        <v>204</v>
      </c>
      <c r="F73" s="55"/>
      <c r="G73" s="56"/>
      <c r="H73" s="58" t="str">
        <f t="shared" si="1"/>
        <v>_</v>
      </c>
      <c r="I73" s="45"/>
      <c r="J73" s="45"/>
      <c r="K73" s="45"/>
      <c r="L73" s="45"/>
      <c r="M73" s="45"/>
    </row>
    <row r="74" spans="1:13" ht="15.75" x14ac:dyDescent="0.25">
      <c r="A74" s="45"/>
      <c r="B74" s="45"/>
      <c r="C74" s="45"/>
      <c r="D74" s="45"/>
      <c r="E74" s="45" t="s">
        <v>205</v>
      </c>
      <c r="F74" s="38"/>
      <c r="G74" s="38"/>
      <c r="H74" s="57" t="str">
        <f t="shared" si="1"/>
        <v>_</v>
      </c>
      <c r="I74" s="45"/>
      <c r="J74" s="45"/>
      <c r="K74" s="45"/>
      <c r="L74" s="45"/>
      <c r="M74" s="45"/>
    </row>
    <row r="75" spans="1:13" ht="15.75" x14ac:dyDescent="0.2">
      <c r="A75" s="45"/>
      <c r="B75" s="45"/>
      <c r="C75" s="45"/>
      <c r="D75" s="45"/>
      <c r="E75" s="45" t="s">
        <v>206</v>
      </c>
      <c r="F75" s="55"/>
      <c r="G75" s="56"/>
      <c r="H75" s="58" t="str">
        <f t="shared" si="1"/>
        <v>_</v>
      </c>
      <c r="I75" s="45"/>
      <c r="J75" s="45"/>
      <c r="K75" s="45"/>
      <c r="L75" s="45"/>
      <c r="M75" s="45"/>
    </row>
    <row r="76" spans="1:13" ht="15.75" x14ac:dyDescent="0.25">
      <c r="A76" s="45"/>
      <c r="B76" s="45"/>
      <c r="C76" s="45"/>
      <c r="D76" s="45"/>
      <c r="E76" s="45" t="s">
        <v>207</v>
      </c>
      <c r="F76" s="38"/>
      <c r="G76" s="38"/>
      <c r="H76" s="57" t="str">
        <f t="shared" si="1"/>
        <v>_</v>
      </c>
      <c r="I76" s="45"/>
      <c r="J76" s="45"/>
      <c r="K76" s="45"/>
      <c r="L76" s="45"/>
      <c r="M76" s="45"/>
    </row>
    <row r="77" spans="1:13" ht="15.75" x14ac:dyDescent="0.2">
      <c r="A77" s="45"/>
      <c r="B77" s="45"/>
      <c r="C77" s="45"/>
      <c r="D77" s="45"/>
      <c r="E77" s="45" t="s">
        <v>208</v>
      </c>
      <c r="F77" s="55"/>
      <c r="G77" s="56"/>
      <c r="H77" s="58" t="str">
        <f t="shared" si="1"/>
        <v>_</v>
      </c>
      <c r="I77" s="45"/>
      <c r="J77" s="45"/>
      <c r="K77" s="45"/>
      <c r="L77" s="45"/>
      <c r="M77" s="45"/>
    </row>
    <row r="78" spans="1:13" ht="15.75" x14ac:dyDescent="0.25">
      <c r="A78" s="45"/>
      <c r="B78" s="45"/>
      <c r="C78" s="45"/>
      <c r="D78" s="45"/>
      <c r="E78" s="45" t="s">
        <v>209</v>
      </c>
      <c r="F78" s="38"/>
      <c r="G78" s="38"/>
      <c r="H78" s="57" t="str">
        <f t="shared" si="1"/>
        <v>_</v>
      </c>
      <c r="I78" s="45"/>
      <c r="J78" s="45"/>
      <c r="K78" s="45"/>
      <c r="L78" s="45"/>
      <c r="M78" s="45"/>
    </row>
    <row r="79" spans="1:13" ht="15.75" x14ac:dyDescent="0.2">
      <c r="A79" s="45"/>
      <c r="B79" s="45"/>
      <c r="C79" s="45"/>
      <c r="D79" s="45"/>
      <c r="E79" s="45" t="s">
        <v>210</v>
      </c>
      <c r="F79" s="55"/>
      <c r="G79" s="56"/>
      <c r="H79" s="58" t="str">
        <f t="shared" si="1"/>
        <v>_</v>
      </c>
      <c r="I79" s="45"/>
      <c r="J79" s="45"/>
      <c r="K79" s="45"/>
      <c r="L79" s="45"/>
      <c r="M79" s="45"/>
    </row>
    <row r="80" spans="1:13" ht="15.75" x14ac:dyDescent="0.25">
      <c r="A80" s="45"/>
      <c r="B80" s="45"/>
      <c r="C80" s="45"/>
      <c r="D80" s="45"/>
      <c r="E80" s="45" t="s">
        <v>211</v>
      </c>
      <c r="F80" s="38"/>
      <c r="G80" s="38"/>
      <c r="H80" s="57" t="str">
        <f t="shared" si="1"/>
        <v>_</v>
      </c>
      <c r="I80" s="45"/>
      <c r="J80" s="45"/>
      <c r="K80" s="45"/>
      <c r="L80" s="45"/>
      <c r="M80" s="45"/>
    </row>
    <row r="81" spans="1:13" ht="15.75" x14ac:dyDescent="0.2">
      <c r="A81" s="45"/>
      <c r="B81" s="45"/>
      <c r="C81" s="45"/>
      <c r="D81" s="45"/>
      <c r="E81" s="45" t="s">
        <v>212</v>
      </c>
      <c r="F81" s="55"/>
      <c r="G81" s="56"/>
      <c r="H81" s="58" t="str">
        <f t="shared" si="1"/>
        <v>_</v>
      </c>
      <c r="I81" s="45"/>
      <c r="J81" s="45"/>
      <c r="K81" s="45"/>
      <c r="L81" s="45"/>
      <c r="M81" s="45"/>
    </row>
    <row r="82" spans="1:13" ht="15.75" x14ac:dyDescent="0.25">
      <c r="A82" s="45"/>
      <c r="B82" s="45"/>
      <c r="C82" s="45"/>
      <c r="D82" s="45"/>
      <c r="E82" s="45" t="s">
        <v>213</v>
      </c>
      <c r="F82" s="38"/>
      <c r="G82" s="38"/>
      <c r="H82" s="57" t="str">
        <f t="shared" si="1"/>
        <v>_</v>
      </c>
      <c r="I82" s="45"/>
      <c r="J82" s="45"/>
      <c r="K82" s="45"/>
      <c r="L82" s="45"/>
      <c r="M82" s="45"/>
    </row>
    <row r="83" spans="1:13" ht="15.75" x14ac:dyDescent="0.2">
      <c r="A83" s="45"/>
      <c r="B83" s="45"/>
      <c r="C83" s="45"/>
      <c r="D83" s="45"/>
      <c r="E83" s="45" t="s">
        <v>214</v>
      </c>
      <c r="F83" s="55"/>
      <c r="G83" s="56"/>
      <c r="H83" s="58" t="str">
        <f t="shared" si="1"/>
        <v>_</v>
      </c>
      <c r="I83" s="45"/>
      <c r="J83" s="45"/>
      <c r="K83" s="45"/>
      <c r="L83" s="45"/>
      <c r="M83" s="45"/>
    </row>
    <row r="84" spans="1:13" ht="15.75" x14ac:dyDescent="0.25">
      <c r="A84" s="45"/>
      <c r="B84" s="45"/>
      <c r="C84" s="45"/>
      <c r="D84" s="45"/>
      <c r="E84" s="45" t="s">
        <v>215</v>
      </c>
      <c r="F84" s="38"/>
      <c r="G84" s="38"/>
      <c r="H84" s="57" t="str">
        <f t="shared" si="1"/>
        <v>_</v>
      </c>
      <c r="I84" s="45"/>
      <c r="J84" s="45"/>
      <c r="K84" s="45"/>
      <c r="L84" s="45"/>
      <c r="M84" s="45"/>
    </row>
    <row r="85" spans="1:13" ht="15.75" x14ac:dyDescent="0.2">
      <c r="A85" s="45"/>
      <c r="B85" s="45"/>
      <c r="C85" s="45"/>
      <c r="D85" s="45"/>
      <c r="E85" s="45" t="s">
        <v>216</v>
      </c>
      <c r="F85" s="55"/>
      <c r="G85" s="56"/>
      <c r="H85" s="58" t="str">
        <f t="shared" si="1"/>
        <v>_</v>
      </c>
      <c r="I85" s="45"/>
      <c r="J85" s="45"/>
      <c r="K85" s="45"/>
      <c r="L85" s="45"/>
      <c r="M85" s="45"/>
    </row>
    <row r="86" spans="1:13" ht="15.75" x14ac:dyDescent="0.25">
      <c r="A86" s="45"/>
      <c r="B86" s="45"/>
      <c r="C86" s="45"/>
      <c r="D86" s="45"/>
      <c r="E86" s="45" t="s">
        <v>217</v>
      </c>
      <c r="F86" s="38"/>
      <c r="G86" s="38"/>
      <c r="H86" s="57" t="str">
        <f t="shared" si="1"/>
        <v>_</v>
      </c>
      <c r="I86" s="45"/>
      <c r="J86" s="45"/>
      <c r="K86" s="45"/>
      <c r="L86" s="45"/>
      <c r="M86" s="45"/>
    </row>
    <row r="87" spans="1:13" ht="15.75" x14ac:dyDescent="0.2">
      <c r="A87" s="45"/>
      <c r="B87" s="45"/>
      <c r="C87" s="45"/>
      <c r="D87" s="45"/>
      <c r="E87" s="45" t="s">
        <v>218</v>
      </c>
      <c r="F87" s="55"/>
      <c r="G87" s="56"/>
      <c r="H87" s="58" t="str">
        <f t="shared" si="1"/>
        <v>_</v>
      </c>
      <c r="I87" s="45"/>
      <c r="J87" s="45"/>
      <c r="K87" s="45"/>
      <c r="L87" s="45"/>
      <c r="M87" s="45"/>
    </row>
    <row r="88" spans="1:13" ht="15.75" x14ac:dyDescent="0.25">
      <c r="A88" s="45"/>
      <c r="B88" s="45"/>
      <c r="C88" s="45"/>
      <c r="D88" s="45"/>
      <c r="E88" s="45" t="s">
        <v>219</v>
      </c>
      <c r="F88" s="38"/>
      <c r="G88" s="38"/>
      <c r="H88" s="57" t="str">
        <f t="shared" si="1"/>
        <v>_</v>
      </c>
      <c r="I88" s="45"/>
      <c r="J88" s="45"/>
      <c r="K88" s="45"/>
      <c r="L88" s="45"/>
      <c r="M88" s="45"/>
    </row>
    <row r="89" spans="1:13" ht="15.75" x14ac:dyDescent="0.2">
      <c r="A89" s="45"/>
      <c r="B89" s="45"/>
      <c r="C89" s="45"/>
      <c r="D89" s="45"/>
      <c r="E89" s="45" t="s">
        <v>220</v>
      </c>
      <c r="F89" s="55"/>
      <c r="G89" s="56"/>
      <c r="H89" s="58" t="str">
        <f t="shared" ref="H89:H152" si="2">IFERROR(IF(G89&lt;&gt;"",(G89-F89)/$F$21*-1,"_"),"_")</f>
        <v>_</v>
      </c>
      <c r="I89" s="45"/>
      <c r="J89" s="45"/>
      <c r="K89" s="45"/>
      <c r="L89" s="45"/>
      <c r="M89" s="45"/>
    </row>
    <row r="90" spans="1:13" ht="15.75" x14ac:dyDescent="0.25">
      <c r="A90" s="45"/>
      <c r="B90" s="45"/>
      <c r="C90" s="45"/>
      <c r="D90" s="45"/>
      <c r="E90" s="45" t="s">
        <v>221</v>
      </c>
      <c r="F90" s="38"/>
      <c r="G90" s="38"/>
      <c r="H90" s="57" t="str">
        <f t="shared" si="2"/>
        <v>_</v>
      </c>
      <c r="I90" s="45"/>
      <c r="J90" s="45"/>
      <c r="K90" s="45"/>
      <c r="L90" s="45"/>
      <c r="M90" s="45"/>
    </row>
    <row r="91" spans="1:13" ht="15.75" x14ac:dyDescent="0.2">
      <c r="A91" s="45"/>
      <c r="B91" s="45"/>
      <c r="C91" s="45"/>
      <c r="D91" s="45"/>
      <c r="E91" s="45" t="s">
        <v>222</v>
      </c>
      <c r="F91" s="55"/>
      <c r="G91" s="56"/>
      <c r="H91" s="58" t="str">
        <f t="shared" si="2"/>
        <v>_</v>
      </c>
      <c r="I91" s="45"/>
      <c r="J91" s="45"/>
      <c r="K91" s="45"/>
      <c r="L91" s="45"/>
      <c r="M91" s="45"/>
    </row>
    <row r="92" spans="1:13" ht="15.75" x14ac:dyDescent="0.25">
      <c r="A92" s="45"/>
      <c r="B92" s="45"/>
      <c r="C92" s="45"/>
      <c r="D92" s="45"/>
      <c r="E92" s="45" t="s">
        <v>223</v>
      </c>
      <c r="F92" s="38"/>
      <c r="G92" s="38"/>
      <c r="H92" s="57" t="str">
        <f t="shared" si="2"/>
        <v>_</v>
      </c>
      <c r="I92" s="45"/>
      <c r="J92" s="45"/>
      <c r="K92" s="45"/>
      <c r="L92" s="45"/>
      <c r="M92" s="45"/>
    </row>
    <row r="93" spans="1:13" ht="15.75" x14ac:dyDescent="0.2">
      <c r="A93" s="45"/>
      <c r="B93" s="45"/>
      <c r="C93" s="45"/>
      <c r="D93" s="45"/>
      <c r="E93" s="45" t="s">
        <v>224</v>
      </c>
      <c r="F93" s="55"/>
      <c r="G93" s="56"/>
      <c r="H93" s="58" t="str">
        <f t="shared" si="2"/>
        <v>_</v>
      </c>
      <c r="I93" s="45"/>
      <c r="J93" s="45"/>
      <c r="K93" s="45"/>
      <c r="L93" s="45"/>
      <c r="M93" s="45"/>
    </row>
    <row r="94" spans="1:13" ht="15.75" x14ac:dyDescent="0.25">
      <c r="A94" s="45"/>
      <c r="B94" s="45"/>
      <c r="C94" s="45"/>
      <c r="D94" s="45"/>
      <c r="E94" s="45" t="s">
        <v>225</v>
      </c>
      <c r="F94" s="38"/>
      <c r="G94" s="38"/>
      <c r="H94" s="57" t="str">
        <f t="shared" si="2"/>
        <v>_</v>
      </c>
      <c r="I94" s="45"/>
      <c r="J94" s="45"/>
      <c r="K94" s="45"/>
      <c r="L94" s="45"/>
      <c r="M94" s="45"/>
    </row>
    <row r="95" spans="1:13" ht="15.75" x14ac:dyDescent="0.2">
      <c r="A95" s="45"/>
      <c r="B95" s="45"/>
      <c r="C95" s="45"/>
      <c r="D95" s="45"/>
      <c r="E95" s="45" t="s">
        <v>226</v>
      </c>
      <c r="F95" s="55"/>
      <c r="G95" s="56"/>
      <c r="H95" s="58" t="str">
        <f t="shared" si="2"/>
        <v>_</v>
      </c>
      <c r="I95" s="45"/>
      <c r="J95" s="45"/>
      <c r="K95" s="45"/>
      <c r="L95" s="45"/>
      <c r="M95" s="45"/>
    </row>
    <row r="96" spans="1:13" ht="15.75" x14ac:dyDescent="0.25">
      <c r="A96" s="45"/>
      <c r="B96" s="45"/>
      <c r="C96" s="45"/>
      <c r="D96" s="45"/>
      <c r="E96" s="45" t="s">
        <v>227</v>
      </c>
      <c r="F96" s="38"/>
      <c r="G96" s="38"/>
      <c r="H96" s="57" t="str">
        <f t="shared" si="2"/>
        <v>_</v>
      </c>
      <c r="I96" s="45"/>
      <c r="J96" s="45"/>
      <c r="K96" s="45"/>
      <c r="L96" s="45"/>
      <c r="M96" s="45"/>
    </row>
    <row r="97" spans="1:13" ht="15.75" x14ac:dyDescent="0.2">
      <c r="A97" s="45"/>
      <c r="B97" s="45"/>
      <c r="C97" s="45"/>
      <c r="D97" s="45"/>
      <c r="E97" s="45" t="s">
        <v>228</v>
      </c>
      <c r="F97" s="55"/>
      <c r="G97" s="56"/>
      <c r="H97" s="58" t="str">
        <f t="shared" si="2"/>
        <v>_</v>
      </c>
      <c r="I97" s="45"/>
      <c r="J97" s="45"/>
      <c r="K97" s="45"/>
      <c r="L97" s="45"/>
      <c r="M97" s="45"/>
    </row>
    <row r="98" spans="1:13" ht="15.75" x14ac:dyDescent="0.25">
      <c r="A98" s="45"/>
      <c r="B98" s="45"/>
      <c r="C98" s="45"/>
      <c r="D98" s="45"/>
      <c r="E98" s="45" t="s">
        <v>229</v>
      </c>
      <c r="F98" s="38"/>
      <c r="G98" s="38"/>
      <c r="H98" s="57" t="str">
        <f t="shared" si="2"/>
        <v>_</v>
      </c>
      <c r="I98" s="45"/>
      <c r="J98" s="45"/>
      <c r="K98" s="45"/>
      <c r="L98" s="45"/>
      <c r="M98" s="45"/>
    </row>
    <row r="99" spans="1:13" ht="15.75" x14ac:dyDescent="0.2">
      <c r="A99" s="45"/>
      <c r="B99" s="45"/>
      <c r="C99" s="45"/>
      <c r="D99" s="45"/>
      <c r="E99" s="45" t="s">
        <v>230</v>
      </c>
      <c r="F99" s="55"/>
      <c r="G99" s="56"/>
      <c r="H99" s="58" t="str">
        <f t="shared" si="2"/>
        <v>_</v>
      </c>
      <c r="I99" s="45"/>
      <c r="J99" s="45"/>
      <c r="K99" s="45"/>
      <c r="L99" s="45"/>
      <c r="M99" s="45"/>
    </row>
    <row r="100" spans="1:13" ht="15.75" x14ac:dyDescent="0.25">
      <c r="A100" s="45"/>
      <c r="B100" s="45"/>
      <c r="C100" s="45"/>
      <c r="D100" s="45"/>
      <c r="E100" s="45" t="s">
        <v>231</v>
      </c>
      <c r="F100" s="38"/>
      <c r="G100" s="38"/>
      <c r="H100" s="57" t="str">
        <f t="shared" si="2"/>
        <v>_</v>
      </c>
      <c r="I100" s="45"/>
      <c r="J100" s="45"/>
      <c r="K100" s="45"/>
      <c r="L100" s="45"/>
      <c r="M100" s="45"/>
    </row>
    <row r="101" spans="1:13" ht="15.75" x14ac:dyDescent="0.2">
      <c r="A101" s="45"/>
      <c r="B101" s="45"/>
      <c r="C101" s="45"/>
      <c r="D101" s="45"/>
      <c r="E101" s="45" t="s">
        <v>232</v>
      </c>
      <c r="F101" s="55"/>
      <c r="G101" s="56"/>
      <c r="H101" s="58" t="str">
        <f t="shared" si="2"/>
        <v>_</v>
      </c>
      <c r="I101" s="45"/>
      <c r="J101" s="45"/>
      <c r="K101" s="45"/>
      <c r="L101" s="45"/>
      <c r="M101" s="45"/>
    </row>
    <row r="102" spans="1:13" ht="15.75" x14ac:dyDescent="0.25">
      <c r="A102" s="45"/>
      <c r="B102" s="45"/>
      <c r="C102" s="45"/>
      <c r="D102" s="45"/>
      <c r="E102" s="45" t="s">
        <v>233</v>
      </c>
      <c r="F102" s="38"/>
      <c r="G102" s="38"/>
      <c r="H102" s="57" t="str">
        <f t="shared" si="2"/>
        <v>_</v>
      </c>
      <c r="I102" s="45"/>
      <c r="J102" s="45"/>
      <c r="K102" s="45"/>
      <c r="L102" s="45"/>
      <c r="M102" s="45"/>
    </row>
    <row r="103" spans="1:13" ht="15.75" x14ac:dyDescent="0.2">
      <c r="A103" s="45"/>
      <c r="B103" s="45"/>
      <c r="C103" s="45"/>
      <c r="D103" s="45"/>
      <c r="E103" s="45" t="s">
        <v>234</v>
      </c>
      <c r="F103" s="55"/>
      <c r="G103" s="56"/>
      <c r="H103" s="58" t="str">
        <f t="shared" si="2"/>
        <v>_</v>
      </c>
      <c r="I103" s="45"/>
      <c r="J103" s="45"/>
      <c r="K103" s="45"/>
      <c r="L103" s="45"/>
      <c r="M103" s="45"/>
    </row>
    <row r="104" spans="1:13" ht="15.75" x14ac:dyDescent="0.25">
      <c r="A104" s="45"/>
      <c r="B104" s="45"/>
      <c r="C104" s="45"/>
      <c r="D104" s="45"/>
      <c r="E104" s="45" t="s">
        <v>235</v>
      </c>
      <c r="F104" s="38"/>
      <c r="G104" s="38"/>
      <c r="H104" s="57" t="str">
        <f t="shared" si="2"/>
        <v>_</v>
      </c>
      <c r="I104" s="45"/>
      <c r="J104" s="45"/>
      <c r="K104" s="45"/>
      <c r="L104" s="45"/>
      <c r="M104" s="45"/>
    </row>
    <row r="105" spans="1:13" ht="15.75" x14ac:dyDescent="0.2">
      <c r="A105" s="45"/>
      <c r="B105" s="45"/>
      <c r="C105" s="45"/>
      <c r="D105" s="45"/>
      <c r="E105" s="45" t="s">
        <v>236</v>
      </c>
      <c r="F105" s="55"/>
      <c r="G105" s="56"/>
      <c r="H105" s="58" t="str">
        <f t="shared" si="2"/>
        <v>_</v>
      </c>
      <c r="I105" s="45"/>
      <c r="J105" s="45"/>
      <c r="K105" s="45"/>
      <c r="L105" s="45"/>
      <c r="M105" s="45"/>
    </row>
    <row r="106" spans="1:13" ht="15.75" x14ac:dyDescent="0.25">
      <c r="A106" s="45"/>
      <c r="B106" s="45"/>
      <c r="C106" s="45"/>
      <c r="D106" s="45"/>
      <c r="E106" s="45" t="s">
        <v>237</v>
      </c>
      <c r="F106" s="38"/>
      <c r="G106" s="38"/>
      <c r="H106" s="57" t="str">
        <f t="shared" si="2"/>
        <v>_</v>
      </c>
      <c r="I106" s="45"/>
      <c r="J106" s="45"/>
      <c r="K106" s="45"/>
      <c r="L106" s="45"/>
      <c r="M106" s="45"/>
    </row>
    <row r="107" spans="1:13" ht="15.75" x14ac:dyDescent="0.2">
      <c r="A107" s="45"/>
      <c r="B107" s="45"/>
      <c r="C107" s="45"/>
      <c r="D107" s="45"/>
      <c r="E107" s="45" t="s">
        <v>238</v>
      </c>
      <c r="F107" s="55"/>
      <c r="G107" s="56"/>
      <c r="H107" s="58" t="str">
        <f t="shared" si="2"/>
        <v>_</v>
      </c>
      <c r="I107" s="45"/>
      <c r="J107" s="45"/>
      <c r="K107" s="45"/>
      <c r="L107" s="45"/>
      <c r="M107" s="45"/>
    </row>
    <row r="108" spans="1:13" ht="15.75" x14ac:dyDescent="0.25">
      <c r="A108" s="45"/>
      <c r="B108" s="45"/>
      <c r="C108" s="45"/>
      <c r="D108" s="45"/>
      <c r="E108" s="45" t="s">
        <v>239</v>
      </c>
      <c r="F108" s="38"/>
      <c r="G108" s="38"/>
      <c r="H108" s="57" t="str">
        <f t="shared" si="2"/>
        <v>_</v>
      </c>
      <c r="I108" s="45"/>
      <c r="J108" s="45"/>
      <c r="K108" s="45"/>
      <c r="L108" s="45"/>
      <c r="M108" s="45"/>
    </row>
    <row r="109" spans="1:13" ht="15.75" x14ac:dyDescent="0.2">
      <c r="A109" s="45"/>
      <c r="B109" s="45"/>
      <c r="C109" s="45"/>
      <c r="D109" s="45"/>
      <c r="E109" s="45" t="s">
        <v>240</v>
      </c>
      <c r="F109" s="55"/>
      <c r="G109" s="56"/>
      <c r="H109" s="58" t="str">
        <f t="shared" si="2"/>
        <v>_</v>
      </c>
      <c r="I109" s="45"/>
      <c r="J109" s="45"/>
      <c r="K109" s="45"/>
      <c r="L109" s="45"/>
      <c r="M109" s="45"/>
    </row>
    <row r="110" spans="1:13" ht="15.75" x14ac:dyDescent="0.25">
      <c r="A110" s="45"/>
      <c r="B110" s="45"/>
      <c r="C110" s="45"/>
      <c r="D110" s="45"/>
      <c r="E110" s="45" t="s">
        <v>241</v>
      </c>
      <c r="F110" s="38"/>
      <c r="G110" s="38"/>
      <c r="H110" s="57" t="str">
        <f t="shared" si="2"/>
        <v>_</v>
      </c>
      <c r="I110" s="45"/>
      <c r="J110" s="45"/>
      <c r="K110" s="45"/>
      <c r="L110" s="45"/>
      <c r="M110" s="45"/>
    </row>
    <row r="111" spans="1:13" ht="15.75" x14ac:dyDescent="0.2">
      <c r="A111" s="45"/>
      <c r="B111" s="45"/>
      <c r="C111" s="45"/>
      <c r="D111" s="45"/>
      <c r="E111" s="45" t="s">
        <v>242</v>
      </c>
      <c r="F111" s="55"/>
      <c r="G111" s="56"/>
      <c r="H111" s="58" t="str">
        <f t="shared" si="2"/>
        <v>_</v>
      </c>
      <c r="I111" s="45"/>
      <c r="J111" s="45"/>
      <c r="K111" s="45"/>
      <c r="L111" s="45"/>
      <c r="M111" s="45"/>
    </row>
    <row r="112" spans="1:13" ht="15.75" x14ac:dyDescent="0.25">
      <c r="A112" s="45"/>
      <c r="B112" s="45"/>
      <c r="C112" s="45"/>
      <c r="D112" s="45"/>
      <c r="E112" s="45" t="s">
        <v>243</v>
      </c>
      <c r="F112" s="38"/>
      <c r="G112" s="38"/>
      <c r="H112" s="57" t="str">
        <f t="shared" si="2"/>
        <v>_</v>
      </c>
      <c r="I112" s="45"/>
      <c r="J112" s="45"/>
      <c r="K112" s="45"/>
      <c r="L112" s="45"/>
      <c r="M112" s="45"/>
    </row>
    <row r="113" spans="1:13" ht="15.75" x14ac:dyDescent="0.2">
      <c r="A113" s="45"/>
      <c r="B113" s="45"/>
      <c r="C113" s="45"/>
      <c r="D113" s="45"/>
      <c r="E113" s="45" t="s">
        <v>244</v>
      </c>
      <c r="F113" s="55"/>
      <c r="G113" s="56"/>
      <c r="H113" s="58" t="str">
        <f t="shared" si="2"/>
        <v>_</v>
      </c>
      <c r="I113" s="45"/>
      <c r="J113" s="45"/>
      <c r="K113" s="45"/>
      <c r="L113" s="45"/>
      <c r="M113" s="45"/>
    </row>
    <row r="114" spans="1:13" ht="15.75" x14ac:dyDescent="0.25">
      <c r="A114" s="45"/>
      <c r="B114" s="45"/>
      <c r="C114" s="45"/>
      <c r="D114" s="45"/>
      <c r="E114" s="45" t="s">
        <v>245</v>
      </c>
      <c r="F114" s="38"/>
      <c r="G114" s="38"/>
      <c r="H114" s="57" t="str">
        <f t="shared" si="2"/>
        <v>_</v>
      </c>
      <c r="I114" s="45"/>
      <c r="J114" s="45"/>
      <c r="K114" s="45"/>
      <c r="L114" s="45"/>
      <c r="M114" s="45"/>
    </row>
    <row r="115" spans="1:13" ht="15.75" x14ac:dyDescent="0.2">
      <c r="A115" s="45"/>
      <c r="B115" s="45"/>
      <c r="C115" s="45"/>
      <c r="D115" s="45"/>
      <c r="E115" s="45" t="s">
        <v>246</v>
      </c>
      <c r="F115" s="55"/>
      <c r="G115" s="56"/>
      <c r="H115" s="58" t="str">
        <f t="shared" si="2"/>
        <v>_</v>
      </c>
      <c r="I115" s="45"/>
      <c r="J115" s="45"/>
      <c r="K115" s="45"/>
      <c r="L115" s="45"/>
      <c r="M115" s="45"/>
    </row>
    <row r="116" spans="1:13" ht="15.75" x14ac:dyDescent="0.25">
      <c r="A116" s="45"/>
      <c r="B116" s="45"/>
      <c r="C116" s="45"/>
      <c r="D116" s="45"/>
      <c r="E116" s="45" t="s">
        <v>247</v>
      </c>
      <c r="F116" s="38"/>
      <c r="G116" s="38"/>
      <c r="H116" s="57" t="str">
        <f t="shared" si="2"/>
        <v>_</v>
      </c>
      <c r="I116" s="45"/>
      <c r="J116" s="45"/>
      <c r="K116" s="45"/>
      <c r="L116" s="45"/>
      <c r="M116" s="45"/>
    </row>
    <row r="117" spans="1:13" ht="15.75" x14ac:dyDescent="0.2">
      <c r="A117" s="45"/>
      <c r="B117" s="45"/>
      <c r="C117" s="45"/>
      <c r="D117" s="45"/>
      <c r="E117" s="45" t="s">
        <v>248</v>
      </c>
      <c r="F117" s="55"/>
      <c r="G117" s="56"/>
      <c r="H117" s="58" t="str">
        <f t="shared" si="2"/>
        <v>_</v>
      </c>
      <c r="I117" s="45"/>
      <c r="J117" s="45"/>
      <c r="K117" s="45"/>
      <c r="L117" s="45"/>
      <c r="M117" s="45"/>
    </row>
    <row r="118" spans="1:13" ht="15.75" x14ac:dyDescent="0.25">
      <c r="A118" s="45"/>
      <c r="B118" s="45"/>
      <c r="C118" s="45"/>
      <c r="D118" s="45"/>
      <c r="E118" s="45" t="s">
        <v>249</v>
      </c>
      <c r="F118" s="38"/>
      <c r="G118" s="38"/>
      <c r="H118" s="57" t="str">
        <f t="shared" si="2"/>
        <v>_</v>
      </c>
      <c r="I118" s="45"/>
      <c r="J118" s="45"/>
      <c r="K118" s="45"/>
      <c r="L118" s="45"/>
      <c r="M118" s="45"/>
    </row>
    <row r="119" spans="1:13" ht="15.75" x14ac:dyDescent="0.2">
      <c r="A119" s="45"/>
      <c r="B119" s="45"/>
      <c r="C119" s="45"/>
      <c r="D119" s="45"/>
      <c r="E119" s="45" t="s">
        <v>250</v>
      </c>
      <c r="F119" s="55"/>
      <c r="G119" s="56"/>
      <c r="H119" s="58" t="str">
        <f t="shared" si="2"/>
        <v>_</v>
      </c>
      <c r="I119" s="45"/>
      <c r="J119" s="45"/>
      <c r="K119" s="45"/>
      <c r="L119" s="45"/>
      <c r="M119" s="45"/>
    </row>
    <row r="120" spans="1:13" ht="15.75" x14ac:dyDescent="0.25">
      <c r="A120" s="45"/>
      <c r="B120" s="45"/>
      <c r="C120" s="45"/>
      <c r="D120" s="45"/>
      <c r="E120" s="45" t="s">
        <v>251</v>
      </c>
      <c r="F120" s="38"/>
      <c r="G120" s="38"/>
      <c r="H120" s="57" t="str">
        <f t="shared" si="2"/>
        <v>_</v>
      </c>
      <c r="I120" s="45"/>
      <c r="J120" s="45"/>
      <c r="K120" s="45"/>
      <c r="L120" s="45"/>
      <c r="M120" s="45"/>
    </row>
    <row r="121" spans="1:13" ht="15.75" x14ac:dyDescent="0.2">
      <c r="A121" s="45"/>
      <c r="B121" s="45"/>
      <c r="C121" s="45"/>
      <c r="D121" s="45"/>
      <c r="E121" s="45" t="s">
        <v>252</v>
      </c>
      <c r="F121" s="55"/>
      <c r="G121" s="56"/>
      <c r="H121" s="58" t="str">
        <f t="shared" si="2"/>
        <v>_</v>
      </c>
      <c r="I121" s="45"/>
      <c r="J121" s="45"/>
      <c r="K121" s="45"/>
      <c r="L121" s="45"/>
      <c r="M121" s="45"/>
    </row>
    <row r="122" spans="1:13" ht="15.75" x14ac:dyDescent="0.25">
      <c r="A122" s="45"/>
      <c r="B122" s="45"/>
      <c r="C122" s="45"/>
      <c r="D122" s="45"/>
      <c r="E122" s="45" t="s">
        <v>253</v>
      </c>
      <c r="F122" s="38"/>
      <c r="G122" s="38"/>
      <c r="H122" s="57" t="str">
        <f t="shared" si="2"/>
        <v>_</v>
      </c>
      <c r="I122" s="45"/>
      <c r="J122" s="45"/>
      <c r="K122" s="45"/>
      <c r="L122" s="45"/>
      <c r="M122" s="45"/>
    </row>
    <row r="123" spans="1:13" ht="15.75" x14ac:dyDescent="0.2">
      <c r="A123" s="45"/>
      <c r="B123" s="45"/>
      <c r="C123" s="45"/>
      <c r="D123" s="45"/>
      <c r="E123" s="45" t="s">
        <v>254</v>
      </c>
      <c r="F123" s="55"/>
      <c r="G123" s="56"/>
      <c r="H123" s="58" t="str">
        <f t="shared" si="2"/>
        <v>_</v>
      </c>
      <c r="I123" s="45"/>
      <c r="J123" s="45"/>
      <c r="K123" s="45"/>
      <c r="L123" s="45"/>
      <c r="M123" s="45"/>
    </row>
    <row r="124" spans="1:13" ht="15.75" x14ac:dyDescent="0.25">
      <c r="A124" s="45"/>
      <c r="B124" s="45"/>
      <c r="C124" s="45"/>
      <c r="D124" s="45"/>
      <c r="E124" s="45" t="s">
        <v>255</v>
      </c>
      <c r="F124" s="38"/>
      <c r="G124" s="38"/>
      <c r="H124" s="57" t="str">
        <f t="shared" si="2"/>
        <v>_</v>
      </c>
      <c r="I124" s="45"/>
      <c r="J124" s="45"/>
      <c r="K124" s="45"/>
      <c r="L124" s="45"/>
      <c r="M124" s="45"/>
    </row>
    <row r="125" spans="1:13" ht="15.75" x14ac:dyDescent="0.2">
      <c r="A125" s="45"/>
      <c r="B125" s="45"/>
      <c r="C125" s="45"/>
      <c r="D125" s="45"/>
      <c r="E125" s="45" t="s">
        <v>256</v>
      </c>
      <c r="F125" s="55"/>
      <c r="G125" s="56"/>
      <c r="H125" s="58" t="str">
        <f t="shared" si="2"/>
        <v>_</v>
      </c>
      <c r="I125" s="45"/>
      <c r="J125" s="45"/>
      <c r="K125" s="45"/>
      <c r="L125" s="45"/>
      <c r="M125" s="45"/>
    </row>
    <row r="126" spans="1:13" ht="15.75" x14ac:dyDescent="0.25">
      <c r="A126" s="45"/>
      <c r="B126" s="45"/>
      <c r="C126" s="45"/>
      <c r="D126" s="45"/>
      <c r="E126" s="45" t="s">
        <v>257</v>
      </c>
      <c r="F126" s="38"/>
      <c r="G126" s="38"/>
      <c r="H126" s="57" t="str">
        <f t="shared" si="2"/>
        <v>_</v>
      </c>
      <c r="I126" s="45"/>
      <c r="J126" s="45"/>
      <c r="K126" s="45"/>
      <c r="L126" s="45"/>
      <c r="M126" s="45"/>
    </row>
    <row r="127" spans="1:13" ht="15.75" x14ac:dyDescent="0.2">
      <c r="A127" s="45"/>
      <c r="B127" s="45"/>
      <c r="C127" s="45"/>
      <c r="D127" s="45"/>
      <c r="E127" s="45" t="s">
        <v>258</v>
      </c>
      <c r="F127" s="55"/>
      <c r="G127" s="56"/>
      <c r="H127" s="58" t="str">
        <f t="shared" si="2"/>
        <v>_</v>
      </c>
      <c r="I127" s="45"/>
      <c r="J127" s="45"/>
      <c r="K127" s="45"/>
      <c r="L127" s="45"/>
      <c r="M127" s="45"/>
    </row>
    <row r="128" spans="1:13" ht="15.75" x14ac:dyDescent="0.25">
      <c r="A128" s="45"/>
      <c r="B128" s="45"/>
      <c r="C128" s="45"/>
      <c r="D128" s="45"/>
      <c r="E128" s="45" t="s">
        <v>259</v>
      </c>
      <c r="F128" s="38"/>
      <c r="G128" s="38"/>
      <c r="H128" s="57" t="str">
        <f t="shared" si="2"/>
        <v>_</v>
      </c>
      <c r="I128" s="45"/>
      <c r="J128" s="45"/>
      <c r="K128" s="45"/>
      <c r="L128" s="45"/>
      <c r="M128" s="45"/>
    </row>
    <row r="129" spans="1:13" ht="15.75" x14ac:dyDescent="0.2">
      <c r="A129" s="45"/>
      <c r="B129" s="45"/>
      <c r="C129" s="45"/>
      <c r="D129" s="45"/>
      <c r="E129" s="45" t="s">
        <v>260</v>
      </c>
      <c r="F129" s="55"/>
      <c r="G129" s="56"/>
      <c r="H129" s="58" t="str">
        <f t="shared" si="2"/>
        <v>_</v>
      </c>
      <c r="I129" s="45"/>
      <c r="J129" s="45"/>
      <c r="K129" s="45"/>
      <c r="L129" s="45"/>
      <c r="M129" s="45"/>
    </row>
    <row r="130" spans="1:13" ht="15.75" x14ac:dyDescent="0.25">
      <c r="A130" s="45"/>
      <c r="B130" s="45"/>
      <c r="C130" s="45"/>
      <c r="D130" s="45"/>
      <c r="E130" s="45" t="s">
        <v>261</v>
      </c>
      <c r="F130" s="38"/>
      <c r="G130" s="38"/>
      <c r="H130" s="57" t="str">
        <f t="shared" si="2"/>
        <v>_</v>
      </c>
      <c r="I130" s="45"/>
      <c r="J130" s="45"/>
      <c r="K130" s="45"/>
      <c r="L130" s="45"/>
      <c r="M130" s="45"/>
    </row>
    <row r="131" spans="1:13" ht="15.75" x14ac:dyDescent="0.2">
      <c r="A131" s="45"/>
      <c r="B131" s="45"/>
      <c r="C131" s="45"/>
      <c r="D131" s="45"/>
      <c r="E131" s="45" t="s">
        <v>262</v>
      </c>
      <c r="F131" s="55"/>
      <c r="G131" s="56"/>
      <c r="H131" s="58" t="str">
        <f t="shared" si="2"/>
        <v>_</v>
      </c>
      <c r="I131" s="45"/>
      <c r="J131" s="45"/>
      <c r="K131" s="45"/>
      <c r="L131" s="45"/>
      <c r="M131" s="45"/>
    </row>
    <row r="132" spans="1:13" ht="15.75" x14ac:dyDescent="0.25">
      <c r="A132" s="45"/>
      <c r="B132" s="45"/>
      <c r="C132" s="45"/>
      <c r="D132" s="45"/>
      <c r="E132" s="45" t="s">
        <v>263</v>
      </c>
      <c r="F132" s="38"/>
      <c r="G132" s="38"/>
      <c r="H132" s="57" t="str">
        <f t="shared" si="2"/>
        <v>_</v>
      </c>
      <c r="I132" s="45"/>
      <c r="J132" s="45"/>
      <c r="K132" s="45"/>
      <c r="L132" s="45"/>
      <c r="M132" s="45"/>
    </row>
    <row r="133" spans="1:13" ht="15.75" x14ac:dyDescent="0.2">
      <c r="A133" s="45"/>
      <c r="B133" s="45"/>
      <c r="C133" s="45"/>
      <c r="D133" s="45"/>
      <c r="E133" s="45" t="s">
        <v>264</v>
      </c>
      <c r="F133" s="55"/>
      <c r="G133" s="56"/>
      <c r="H133" s="58" t="str">
        <f t="shared" si="2"/>
        <v>_</v>
      </c>
      <c r="I133" s="45"/>
      <c r="J133" s="45"/>
      <c r="K133" s="45"/>
      <c r="L133" s="45"/>
      <c r="M133" s="45"/>
    </row>
    <row r="134" spans="1:13" ht="15.75" x14ac:dyDescent="0.25">
      <c r="A134" s="45"/>
      <c r="B134" s="45"/>
      <c r="C134" s="45"/>
      <c r="D134" s="45"/>
      <c r="E134" s="45" t="s">
        <v>265</v>
      </c>
      <c r="F134" s="38"/>
      <c r="G134" s="38"/>
      <c r="H134" s="57" t="str">
        <f t="shared" si="2"/>
        <v>_</v>
      </c>
      <c r="I134" s="45"/>
      <c r="J134" s="45"/>
      <c r="K134" s="45"/>
      <c r="L134" s="45"/>
      <c r="M134" s="45"/>
    </row>
    <row r="135" spans="1:13" ht="15.75" x14ac:dyDescent="0.2">
      <c r="A135" s="45"/>
      <c r="B135" s="45"/>
      <c r="C135" s="45"/>
      <c r="D135" s="45"/>
      <c r="E135" s="45" t="s">
        <v>266</v>
      </c>
      <c r="F135" s="55"/>
      <c r="G135" s="56"/>
      <c r="H135" s="58" t="str">
        <f t="shared" si="2"/>
        <v>_</v>
      </c>
      <c r="I135" s="45"/>
      <c r="J135" s="45"/>
      <c r="K135" s="45"/>
      <c r="L135" s="45"/>
      <c r="M135" s="45"/>
    </row>
    <row r="136" spans="1:13" ht="15.75" x14ac:dyDescent="0.25">
      <c r="A136" s="45"/>
      <c r="B136" s="45"/>
      <c r="C136" s="45"/>
      <c r="D136" s="45"/>
      <c r="E136" s="45" t="s">
        <v>267</v>
      </c>
      <c r="F136" s="38"/>
      <c r="G136" s="38"/>
      <c r="H136" s="57" t="str">
        <f t="shared" si="2"/>
        <v>_</v>
      </c>
      <c r="I136" s="45"/>
      <c r="J136" s="45"/>
      <c r="K136" s="45"/>
      <c r="L136" s="45"/>
      <c r="M136" s="45"/>
    </row>
    <row r="137" spans="1:13" ht="15.75" x14ac:dyDescent="0.2">
      <c r="A137" s="45"/>
      <c r="B137" s="45"/>
      <c r="C137" s="45"/>
      <c r="D137" s="45"/>
      <c r="E137" s="45" t="s">
        <v>268</v>
      </c>
      <c r="F137" s="55"/>
      <c r="G137" s="56"/>
      <c r="H137" s="58" t="str">
        <f t="shared" si="2"/>
        <v>_</v>
      </c>
      <c r="I137" s="45"/>
      <c r="J137" s="45"/>
      <c r="K137" s="45"/>
      <c r="L137" s="45"/>
      <c r="M137" s="45"/>
    </row>
    <row r="138" spans="1:13" ht="15.75" x14ac:dyDescent="0.25">
      <c r="A138" s="45"/>
      <c r="B138" s="45"/>
      <c r="C138" s="45"/>
      <c r="D138" s="45"/>
      <c r="E138" s="45" t="s">
        <v>269</v>
      </c>
      <c r="F138" s="38"/>
      <c r="G138" s="38"/>
      <c r="H138" s="57" t="str">
        <f t="shared" si="2"/>
        <v>_</v>
      </c>
      <c r="I138" s="45"/>
      <c r="J138" s="45"/>
      <c r="K138" s="45"/>
      <c r="L138" s="45"/>
      <c r="M138" s="45"/>
    </row>
    <row r="139" spans="1:13" ht="15.75" x14ac:dyDescent="0.2">
      <c r="A139" s="45"/>
      <c r="B139" s="45"/>
      <c r="C139" s="45"/>
      <c r="D139" s="45"/>
      <c r="E139" s="45" t="s">
        <v>270</v>
      </c>
      <c r="F139" s="55"/>
      <c r="G139" s="56"/>
      <c r="H139" s="58" t="str">
        <f t="shared" si="2"/>
        <v>_</v>
      </c>
      <c r="I139" s="45"/>
      <c r="J139" s="45"/>
      <c r="K139" s="45"/>
      <c r="L139" s="45"/>
      <c r="M139" s="45"/>
    </row>
    <row r="140" spans="1:13" ht="15.75" x14ac:dyDescent="0.25">
      <c r="A140" s="45"/>
      <c r="B140" s="45"/>
      <c r="C140" s="45"/>
      <c r="D140" s="45"/>
      <c r="E140" s="45" t="s">
        <v>271</v>
      </c>
      <c r="F140" s="38"/>
      <c r="G140" s="38"/>
      <c r="H140" s="57" t="str">
        <f t="shared" si="2"/>
        <v>_</v>
      </c>
      <c r="I140" s="45"/>
      <c r="J140" s="45"/>
      <c r="K140" s="45"/>
      <c r="L140" s="45"/>
      <c r="M140" s="45"/>
    </row>
    <row r="141" spans="1:13" ht="15.75" x14ac:dyDescent="0.2">
      <c r="A141" s="45"/>
      <c r="B141" s="45"/>
      <c r="C141" s="45"/>
      <c r="D141" s="45"/>
      <c r="E141" s="45" t="s">
        <v>272</v>
      </c>
      <c r="F141" s="55"/>
      <c r="G141" s="56"/>
      <c r="H141" s="58" t="str">
        <f t="shared" si="2"/>
        <v>_</v>
      </c>
      <c r="I141" s="45"/>
      <c r="J141" s="45"/>
      <c r="K141" s="45"/>
      <c r="L141" s="45"/>
      <c r="M141" s="45"/>
    </row>
    <row r="142" spans="1:13" ht="15.75" x14ac:dyDescent="0.25">
      <c r="A142" s="45"/>
      <c r="B142" s="45"/>
      <c r="C142" s="45"/>
      <c r="D142" s="45"/>
      <c r="E142" s="45" t="s">
        <v>273</v>
      </c>
      <c r="F142" s="38"/>
      <c r="G142" s="38"/>
      <c r="H142" s="57" t="str">
        <f t="shared" si="2"/>
        <v>_</v>
      </c>
      <c r="I142" s="45"/>
      <c r="J142" s="45"/>
      <c r="K142" s="45"/>
      <c r="L142" s="45"/>
      <c r="M142" s="45"/>
    </row>
    <row r="143" spans="1:13" ht="15.75" x14ac:dyDescent="0.2">
      <c r="A143" s="45"/>
      <c r="B143" s="45"/>
      <c r="C143" s="45"/>
      <c r="D143" s="45"/>
      <c r="E143" s="45" t="s">
        <v>274</v>
      </c>
      <c r="F143" s="55"/>
      <c r="G143" s="56"/>
      <c r="H143" s="58" t="str">
        <f t="shared" si="2"/>
        <v>_</v>
      </c>
      <c r="I143" s="45"/>
      <c r="J143" s="45"/>
      <c r="K143" s="45"/>
      <c r="L143" s="45"/>
      <c r="M143" s="45"/>
    </row>
    <row r="144" spans="1:13" ht="15.75" x14ac:dyDescent="0.25">
      <c r="A144" s="45"/>
      <c r="B144" s="45"/>
      <c r="C144" s="45"/>
      <c r="D144" s="45"/>
      <c r="E144" s="45" t="s">
        <v>275</v>
      </c>
      <c r="F144" s="38"/>
      <c r="G144" s="38"/>
      <c r="H144" s="57" t="str">
        <f t="shared" si="2"/>
        <v>_</v>
      </c>
      <c r="I144" s="45"/>
      <c r="J144" s="45"/>
      <c r="K144" s="45"/>
      <c r="L144" s="45"/>
      <c r="M144" s="45"/>
    </row>
    <row r="145" spans="1:13" ht="15.75" x14ac:dyDescent="0.2">
      <c r="A145" s="45"/>
      <c r="B145" s="45"/>
      <c r="C145" s="45"/>
      <c r="D145" s="45"/>
      <c r="E145" s="45" t="s">
        <v>276</v>
      </c>
      <c r="F145" s="55"/>
      <c r="G145" s="56"/>
      <c r="H145" s="58" t="str">
        <f t="shared" si="2"/>
        <v>_</v>
      </c>
      <c r="I145" s="45"/>
      <c r="J145" s="45"/>
      <c r="K145" s="45"/>
      <c r="L145" s="45"/>
      <c r="M145" s="45"/>
    </row>
    <row r="146" spans="1:13" ht="15.75" x14ac:dyDescent="0.25">
      <c r="A146" s="45"/>
      <c r="B146" s="45"/>
      <c r="C146" s="45"/>
      <c r="D146" s="45"/>
      <c r="E146" s="45" t="s">
        <v>277</v>
      </c>
      <c r="F146" s="38"/>
      <c r="G146" s="38"/>
      <c r="H146" s="57" t="str">
        <f t="shared" si="2"/>
        <v>_</v>
      </c>
      <c r="I146" s="45"/>
      <c r="J146" s="45"/>
      <c r="K146" s="45"/>
      <c r="L146" s="45"/>
      <c r="M146" s="45"/>
    </row>
    <row r="147" spans="1:13" ht="15.75" x14ac:dyDescent="0.2">
      <c r="A147" s="45"/>
      <c r="B147" s="45"/>
      <c r="C147" s="45"/>
      <c r="D147" s="45"/>
      <c r="E147" s="45" t="s">
        <v>278</v>
      </c>
      <c r="F147" s="55"/>
      <c r="G147" s="56"/>
      <c r="H147" s="58" t="str">
        <f t="shared" si="2"/>
        <v>_</v>
      </c>
      <c r="I147" s="45"/>
      <c r="J147" s="45"/>
      <c r="K147" s="45"/>
      <c r="L147" s="45"/>
      <c r="M147" s="45"/>
    </row>
    <row r="148" spans="1:13" ht="15.75" x14ac:dyDescent="0.25">
      <c r="A148" s="45"/>
      <c r="B148" s="45"/>
      <c r="C148" s="45"/>
      <c r="D148" s="45"/>
      <c r="E148" s="45" t="s">
        <v>279</v>
      </c>
      <c r="F148" s="38"/>
      <c r="G148" s="38"/>
      <c r="H148" s="57" t="str">
        <f t="shared" si="2"/>
        <v>_</v>
      </c>
      <c r="I148" s="45"/>
      <c r="J148" s="45"/>
      <c r="K148" s="45"/>
      <c r="L148" s="45"/>
      <c r="M148" s="45"/>
    </row>
    <row r="149" spans="1:13" ht="15.75" x14ac:dyDescent="0.2">
      <c r="A149" s="45"/>
      <c r="B149" s="45"/>
      <c r="C149" s="45"/>
      <c r="D149" s="45"/>
      <c r="E149" s="45" t="s">
        <v>280</v>
      </c>
      <c r="F149" s="55"/>
      <c r="G149" s="56"/>
      <c r="H149" s="58" t="str">
        <f t="shared" si="2"/>
        <v>_</v>
      </c>
      <c r="I149" s="45"/>
      <c r="J149" s="45"/>
      <c r="K149" s="45"/>
      <c r="L149" s="45"/>
      <c r="M149" s="45"/>
    </row>
    <row r="150" spans="1:13" ht="15.75" x14ac:dyDescent="0.25">
      <c r="A150" s="45"/>
      <c r="B150" s="45"/>
      <c r="C150" s="45"/>
      <c r="D150" s="45"/>
      <c r="E150" s="45" t="s">
        <v>281</v>
      </c>
      <c r="F150" s="38"/>
      <c r="G150" s="38"/>
      <c r="H150" s="57" t="str">
        <f t="shared" si="2"/>
        <v>_</v>
      </c>
      <c r="I150" s="45"/>
      <c r="J150" s="45"/>
      <c r="K150" s="45"/>
      <c r="L150" s="45"/>
      <c r="M150" s="45"/>
    </row>
    <row r="151" spans="1:13" ht="15.75" x14ac:dyDescent="0.2">
      <c r="A151" s="45"/>
      <c r="B151" s="45"/>
      <c r="C151" s="45"/>
      <c r="D151" s="45"/>
      <c r="E151" s="45" t="s">
        <v>282</v>
      </c>
      <c r="F151" s="55"/>
      <c r="G151" s="56"/>
      <c r="H151" s="58" t="str">
        <f t="shared" si="2"/>
        <v>_</v>
      </c>
      <c r="I151" s="45"/>
      <c r="J151" s="45"/>
      <c r="K151" s="45"/>
      <c r="L151" s="45"/>
      <c r="M151" s="45"/>
    </row>
    <row r="152" spans="1:13" ht="15.75" x14ac:dyDescent="0.25">
      <c r="A152" s="45"/>
      <c r="B152" s="45"/>
      <c r="C152" s="45"/>
      <c r="D152" s="45"/>
      <c r="E152" s="45" t="s">
        <v>283</v>
      </c>
      <c r="F152" s="38"/>
      <c r="G152" s="38"/>
      <c r="H152" s="57" t="str">
        <f t="shared" si="2"/>
        <v>_</v>
      </c>
      <c r="I152" s="45"/>
      <c r="J152" s="45"/>
      <c r="K152" s="45"/>
      <c r="L152" s="45"/>
      <c r="M152" s="45"/>
    </row>
    <row r="153" spans="1:13" ht="15.75" x14ac:dyDescent="0.2">
      <c r="A153" s="45"/>
      <c r="B153" s="45"/>
      <c r="C153" s="45"/>
      <c r="D153" s="45"/>
      <c r="E153" s="45" t="s">
        <v>284</v>
      </c>
      <c r="F153" s="55"/>
      <c r="G153" s="56"/>
      <c r="H153" s="58" t="str">
        <f t="shared" ref="H153:H216" si="3">IFERROR(IF(G153&lt;&gt;"",(G153-F153)/$F$21*-1,"_"),"_")</f>
        <v>_</v>
      </c>
      <c r="I153" s="45"/>
      <c r="J153" s="45"/>
      <c r="K153" s="45"/>
      <c r="L153" s="45"/>
      <c r="M153" s="45"/>
    </row>
    <row r="154" spans="1:13" ht="15.75" x14ac:dyDescent="0.25">
      <c r="A154" s="45"/>
      <c r="B154" s="45"/>
      <c r="C154" s="45"/>
      <c r="D154" s="45"/>
      <c r="E154" s="45" t="s">
        <v>285</v>
      </c>
      <c r="F154" s="38"/>
      <c r="G154" s="38"/>
      <c r="H154" s="57" t="str">
        <f t="shared" si="3"/>
        <v>_</v>
      </c>
      <c r="I154" s="45"/>
      <c r="J154" s="45"/>
      <c r="K154" s="45"/>
      <c r="L154" s="45"/>
      <c r="M154" s="45"/>
    </row>
    <row r="155" spans="1:13" ht="15.75" x14ac:dyDescent="0.2">
      <c r="A155" s="45"/>
      <c r="B155" s="45"/>
      <c r="C155" s="45"/>
      <c r="D155" s="45"/>
      <c r="E155" s="45" t="s">
        <v>286</v>
      </c>
      <c r="F155" s="55"/>
      <c r="G155" s="56"/>
      <c r="H155" s="58" t="str">
        <f t="shared" si="3"/>
        <v>_</v>
      </c>
      <c r="I155" s="45"/>
      <c r="J155" s="45"/>
      <c r="K155" s="45"/>
      <c r="L155" s="45"/>
      <c r="M155" s="45"/>
    </row>
    <row r="156" spans="1:13" ht="15.75" x14ac:dyDescent="0.25">
      <c r="A156" s="45"/>
      <c r="B156" s="45"/>
      <c r="C156" s="45"/>
      <c r="D156" s="45"/>
      <c r="E156" s="45" t="s">
        <v>287</v>
      </c>
      <c r="F156" s="38"/>
      <c r="G156" s="38"/>
      <c r="H156" s="57" t="str">
        <f t="shared" si="3"/>
        <v>_</v>
      </c>
      <c r="I156" s="45"/>
      <c r="J156" s="45"/>
      <c r="K156" s="45"/>
      <c r="L156" s="45"/>
      <c r="M156" s="45"/>
    </row>
    <row r="157" spans="1:13" ht="15.75" x14ac:dyDescent="0.2">
      <c r="A157" s="45"/>
      <c r="B157" s="45"/>
      <c r="C157" s="45"/>
      <c r="D157" s="45"/>
      <c r="E157" s="45" t="s">
        <v>288</v>
      </c>
      <c r="F157" s="55"/>
      <c r="G157" s="56"/>
      <c r="H157" s="58" t="str">
        <f t="shared" si="3"/>
        <v>_</v>
      </c>
      <c r="I157" s="45"/>
      <c r="J157" s="45"/>
      <c r="K157" s="45"/>
      <c r="L157" s="45"/>
      <c r="M157" s="45"/>
    </row>
    <row r="158" spans="1:13" ht="15.75" x14ac:dyDescent="0.25">
      <c r="A158" s="45"/>
      <c r="B158" s="45"/>
      <c r="C158" s="45"/>
      <c r="D158" s="45"/>
      <c r="E158" s="45" t="s">
        <v>289</v>
      </c>
      <c r="F158" s="38"/>
      <c r="G158" s="38"/>
      <c r="H158" s="57" t="str">
        <f t="shared" si="3"/>
        <v>_</v>
      </c>
      <c r="I158" s="45"/>
      <c r="J158" s="45"/>
      <c r="K158" s="45"/>
      <c r="L158" s="45"/>
      <c r="M158" s="45"/>
    </row>
    <row r="159" spans="1:13" ht="15.75" x14ac:dyDescent="0.2">
      <c r="A159" s="45"/>
      <c r="B159" s="45"/>
      <c r="C159" s="45"/>
      <c r="D159" s="45"/>
      <c r="E159" s="45" t="s">
        <v>290</v>
      </c>
      <c r="F159" s="55"/>
      <c r="G159" s="56"/>
      <c r="H159" s="58" t="str">
        <f t="shared" si="3"/>
        <v>_</v>
      </c>
      <c r="I159" s="45"/>
      <c r="J159" s="45"/>
      <c r="K159" s="45"/>
      <c r="L159" s="45"/>
      <c r="M159" s="45"/>
    </row>
    <row r="160" spans="1:13" ht="15.75" x14ac:dyDescent="0.25">
      <c r="A160" s="45"/>
      <c r="B160" s="45"/>
      <c r="C160" s="45"/>
      <c r="D160" s="45"/>
      <c r="E160" s="45" t="s">
        <v>291</v>
      </c>
      <c r="F160" s="38"/>
      <c r="G160" s="38"/>
      <c r="H160" s="57" t="str">
        <f t="shared" si="3"/>
        <v>_</v>
      </c>
      <c r="I160" s="45"/>
      <c r="J160" s="45"/>
      <c r="K160" s="45"/>
      <c r="L160" s="45"/>
      <c r="M160" s="45"/>
    </row>
    <row r="161" spans="1:13" ht="15.75" x14ac:dyDescent="0.2">
      <c r="A161" s="45"/>
      <c r="B161" s="45"/>
      <c r="C161" s="45"/>
      <c r="D161" s="45"/>
      <c r="E161" s="45" t="s">
        <v>292</v>
      </c>
      <c r="F161" s="55"/>
      <c r="G161" s="56"/>
      <c r="H161" s="58" t="str">
        <f t="shared" si="3"/>
        <v>_</v>
      </c>
      <c r="I161" s="45"/>
      <c r="J161" s="45"/>
      <c r="K161" s="45"/>
      <c r="L161" s="45"/>
      <c r="M161" s="45"/>
    </row>
    <row r="162" spans="1:13" ht="15.75" x14ac:dyDescent="0.25">
      <c r="A162" s="45"/>
      <c r="B162" s="45"/>
      <c r="C162" s="45"/>
      <c r="D162" s="45"/>
      <c r="E162" s="45" t="s">
        <v>293</v>
      </c>
      <c r="F162" s="38"/>
      <c r="G162" s="38"/>
      <c r="H162" s="57" t="str">
        <f t="shared" si="3"/>
        <v>_</v>
      </c>
      <c r="I162" s="45"/>
      <c r="J162" s="45"/>
      <c r="K162" s="45"/>
      <c r="L162" s="45"/>
      <c r="M162" s="45"/>
    </row>
    <row r="163" spans="1:13" ht="15.75" x14ac:dyDescent="0.2">
      <c r="A163" s="45"/>
      <c r="B163" s="45"/>
      <c r="C163" s="45"/>
      <c r="D163" s="45"/>
      <c r="E163" s="45" t="s">
        <v>294</v>
      </c>
      <c r="F163" s="55"/>
      <c r="G163" s="56"/>
      <c r="H163" s="58" t="str">
        <f t="shared" si="3"/>
        <v>_</v>
      </c>
      <c r="I163" s="45"/>
      <c r="J163" s="45"/>
      <c r="K163" s="45"/>
      <c r="L163" s="45"/>
      <c r="M163" s="45"/>
    </row>
    <row r="164" spans="1:13" ht="15.75" x14ac:dyDescent="0.25">
      <c r="A164" s="45"/>
      <c r="B164" s="45"/>
      <c r="C164" s="45"/>
      <c r="D164" s="45"/>
      <c r="E164" s="45" t="s">
        <v>295</v>
      </c>
      <c r="F164" s="38"/>
      <c r="G164" s="38"/>
      <c r="H164" s="57" t="str">
        <f t="shared" si="3"/>
        <v>_</v>
      </c>
      <c r="I164" s="45"/>
      <c r="J164" s="45"/>
      <c r="K164" s="45"/>
      <c r="L164" s="45"/>
      <c r="M164" s="45"/>
    </row>
    <row r="165" spans="1:13" ht="15.75" x14ac:dyDescent="0.2">
      <c r="A165" s="45"/>
      <c r="B165" s="45"/>
      <c r="C165" s="45"/>
      <c r="D165" s="45"/>
      <c r="E165" s="45" t="s">
        <v>296</v>
      </c>
      <c r="F165" s="55"/>
      <c r="G165" s="56"/>
      <c r="H165" s="58" t="str">
        <f t="shared" si="3"/>
        <v>_</v>
      </c>
      <c r="I165" s="45"/>
      <c r="J165" s="45"/>
      <c r="K165" s="45"/>
      <c r="L165" s="45"/>
      <c r="M165" s="45"/>
    </row>
    <row r="166" spans="1:13" ht="15.75" x14ac:dyDescent="0.25">
      <c r="A166" s="45"/>
      <c r="B166" s="45"/>
      <c r="C166" s="45"/>
      <c r="D166" s="45"/>
      <c r="E166" s="45" t="s">
        <v>297</v>
      </c>
      <c r="F166" s="38"/>
      <c r="G166" s="38"/>
      <c r="H166" s="57" t="str">
        <f t="shared" si="3"/>
        <v>_</v>
      </c>
      <c r="I166" s="45"/>
      <c r="J166" s="45"/>
      <c r="K166" s="45"/>
      <c r="L166" s="45"/>
      <c r="M166" s="45"/>
    </row>
    <row r="167" spans="1:13" ht="15.75" x14ac:dyDescent="0.2">
      <c r="A167" s="45"/>
      <c r="B167" s="45"/>
      <c r="C167" s="45"/>
      <c r="D167" s="45"/>
      <c r="E167" s="45" t="s">
        <v>298</v>
      </c>
      <c r="F167" s="55"/>
      <c r="G167" s="56"/>
      <c r="H167" s="58" t="str">
        <f t="shared" si="3"/>
        <v>_</v>
      </c>
      <c r="I167" s="45"/>
      <c r="J167" s="45"/>
      <c r="K167" s="45"/>
      <c r="L167" s="45"/>
      <c r="M167" s="45"/>
    </row>
    <row r="168" spans="1:13" ht="15.75" x14ac:dyDescent="0.25">
      <c r="A168" s="45"/>
      <c r="B168" s="45"/>
      <c r="C168" s="45"/>
      <c r="D168" s="45"/>
      <c r="E168" s="45" t="s">
        <v>299</v>
      </c>
      <c r="F168" s="38"/>
      <c r="G168" s="38"/>
      <c r="H168" s="57" t="str">
        <f t="shared" si="3"/>
        <v>_</v>
      </c>
      <c r="I168" s="45"/>
      <c r="J168" s="45"/>
      <c r="K168" s="45"/>
      <c r="L168" s="45"/>
      <c r="M168" s="45"/>
    </row>
    <row r="169" spans="1:13" ht="15.75" x14ac:dyDescent="0.2">
      <c r="A169" s="45"/>
      <c r="B169" s="45"/>
      <c r="C169" s="45"/>
      <c r="D169" s="45"/>
      <c r="E169" s="45" t="s">
        <v>300</v>
      </c>
      <c r="F169" s="55"/>
      <c r="G169" s="56"/>
      <c r="H169" s="58" t="str">
        <f t="shared" si="3"/>
        <v>_</v>
      </c>
      <c r="I169" s="45"/>
      <c r="J169" s="45"/>
      <c r="K169" s="45"/>
      <c r="L169" s="45"/>
      <c r="M169" s="45"/>
    </row>
    <row r="170" spans="1:13" ht="15.75" x14ac:dyDescent="0.25">
      <c r="A170" s="45"/>
      <c r="B170" s="45"/>
      <c r="C170" s="45"/>
      <c r="D170" s="45"/>
      <c r="E170" s="45" t="s">
        <v>301</v>
      </c>
      <c r="F170" s="38"/>
      <c r="G170" s="38"/>
      <c r="H170" s="57" t="str">
        <f t="shared" si="3"/>
        <v>_</v>
      </c>
      <c r="I170" s="45"/>
      <c r="J170" s="45"/>
      <c r="K170" s="45"/>
      <c r="L170" s="45"/>
      <c r="M170" s="45"/>
    </row>
    <row r="171" spans="1:13" ht="15.75" x14ac:dyDescent="0.2">
      <c r="A171" s="45"/>
      <c r="B171" s="45"/>
      <c r="C171" s="45"/>
      <c r="D171" s="45"/>
      <c r="E171" s="45" t="s">
        <v>302</v>
      </c>
      <c r="F171" s="55"/>
      <c r="G171" s="56"/>
      <c r="H171" s="58" t="str">
        <f t="shared" si="3"/>
        <v>_</v>
      </c>
      <c r="I171" s="45"/>
      <c r="J171" s="45"/>
      <c r="K171" s="45"/>
      <c r="L171" s="45"/>
      <c r="M171" s="45"/>
    </row>
    <row r="172" spans="1:13" ht="15.75" x14ac:dyDescent="0.25">
      <c r="A172" s="45"/>
      <c r="B172" s="45"/>
      <c r="C172" s="45"/>
      <c r="D172" s="45"/>
      <c r="E172" s="45" t="s">
        <v>303</v>
      </c>
      <c r="F172" s="38"/>
      <c r="G172" s="38"/>
      <c r="H172" s="57" t="str">
        <f t="shared" si="3"/>
        <v>_</v>
      </c>
      <c r="I172" s="45"/>
      <c r="J172" s="45"/>
      <c r="K172" s="45"/>
      <c r="L172" s="45"/>
      <c r="M172" s="45"/>
    </row>
    <row r="173" spans="1:13" ht="15.75" x14ac:dyDescent="0.2">
      <c r="A173" s="45"/>
      <c r="B173" s="45"/>
      <c r="C173" s="45"/>
      <c r="D173" s="45"/>
      <c r="E173" s="45" t="s">
        <v>304</v>
      </c>
      <c r="F173" s="55"/>
      <c r="G173" s="56"/>
      <c r="H173" s="58" t="str">
        <f t="shared" si="3"/>
        <v>_</v>
      </c>
      <c r="I173" s="45"/>
      <c r="J173" s="45"/>
      <c r="K173" s="45"/>
      <c r="L173" s="45"/>
      <c r="M173" s="45"/>
    </row>
    <row r="174" spans="1:13" ht="15.75" x14ac:dyDescent="0.25">
      <c r="A174" s="45"/>
      <c r="B174" s="45"/>
      <c r="C174" s="45"/>
      <c r="D174" s="45"/>
      <c r="E174" s="45" t="s">
        <v>305</v>
      </c>
      <c r="F174" s="38"/>
      <c r="G174" s="38"/>
      <c r="H174" s="57" t="str">
        <f t="shared" si="3"/>
        <v>_</v>
      </c>
      <c r="I174" s="45"/>
      <c r="J174" s="45"/>
      <c r="K174" s="45"/>
      <c r="L174" s="45"/>
      <c r="M174" s="45"/>
    </row>
    <row r="175" spans="1:13" ht="15.75" x14ac:dyDescent="0.2">
      <c r="A175" s="45"/>
      <c r="B175" s="45"/>
      <c r="C175" s="45"/>
      <c r="D175" s="45"/>
      <c r="E175" s="45" t="s">
        <v>306</v>
      </c>
      <c r="F175" s="55"/>
      <c r="G175" s="56"/>
      <c r="H175" s="58" t="str">
        <f t="shared" si="3"/>
        <v>_</v>
      </c>
      <c r="I175" s="45"/>
      <c r="J175" s="45"/>
      <c r="K175" s="45"/>
      <c r="L175" s="45"/>
      <c r="M175" s="45"/>
    </row>
    <row r="176" spans="1:13" ht="15.75" x14ac:dyDescent="0.25">
      <c r="A176" s="45"/>
      <c r="B176" s="45"/>
      <c r="C176" s="45"/>
      <c r="D176" s="45"/>
      <c r="E176" s="45" t="s">
        <v>307</v>
      </c>
      <c r="F176" s="38"/>
      <c r="G176" s="38"/>
      <c r="H176" s="57" t="str">
        <f t="shared" si="3"/>
        <v>_</v>
      </c>
      <c r="I176" s="45"/>
      <c r="J176" s="45"/>
      <c r="K176" s="45"/>
      <c r="L176" s="45"/>
      <c r="M176" s="45"/>
    </row>
    <row r="177" spans="1:13" ht="15.75" x14ac:dyDescent="0.2">
      <c r="A177" s="45"/>
      <c r="B177" s="45"/>
      <c r="C177" s="45"/>
      <c r="D177" s="45"/>
      <c r="E177" s="45" t="s">
        <v>308</v>
      </c>
      <c r="F177" s="55"/>
      <c r="G177" s="56"/>
      <c r="H177" s="58" t="str">
        <f t="shared" si="3"/>
        <v>_</v>
      </c>
      <c r="I177" s="45"/>
      <c r="J177" s="45"/>
      <c r="K177" s="45"/>
      <c r="L177" s="45"/>
      <c r="M177" s="45"/>
    </row>
    <row r="178" spans="1:13" ht="15.75" x14ac:dyDescent="0.25">
      <c r="A178" s="45"/>
      <c r="B178" s="45"/>
      <c r="C178" s="45"/>
      <c r="D178" s="45"/>
      <c r="E178" s="45" t="s">
        <v>309</v>
      </c>
      <c r="F178" s="38"/>
      <c r="G178" s="38"/>
      <c r="H178" s="57" t="str">
        <f t="shared" si="3"/>
        <v>_</v>
      </c>
      <c r="I178" s="45"/>
      <c r="J178" s="45"/>
      <c r="K178" s="45"/>
      <c r="L178" s="45"/>
      <c r="M178" s="45"/>
    </row>
    <row r="179" spans="1:13" ht="15.75" x14ac:dyDescent="0.2">
      <c r="A179" s="45"/>
      <c r="B179" s="45"/>
      <c r="C179" s="45"/>
      <c r="D179" s="45"/>
      <c r="E179" s="45" t="s">
        <v>310</v>
      </c>
      <c r="F179" s="55"/>
      <c r="G179" s="56"/>
      <c r="H179" s="58" t="str">
        <f t="shared" si="3"/>
        <v>_</v>
      </c>
      <c r="I179" s="45"/>
      <c r="J179" s="45"/>
      <c r="K179" s="45"/>
      <c r="L179" s="45"/>
      <c r="M179" s="45"/>
    </row>
    <row r="180" spans="1:13" ht="15.75" x14ac:dyDescent="0.25">
      <c r="A180" s="45"/>
      <c r="B180" s="45"/>
      <c r="C180" s="45"/>
      <c r="D180" s="45"/>
      <c r="E180" s="45" t="s">
        <v>311</v>
      </c>
      <c r="F180" s="38"/>
      <c r="G180" s="38"/>
      <c r="H180" s="57" t="str">
        <f t="shared" si="3"/>
        <v>_</v>
      </c>
      <c r="I180" s="45"/>
      <c r="J180" s="45"/>
      <c r="K180" s="45"/>
      <c r="L180" s="45"/>
      <c r="M180" s="45"/>
    </row>
    <row r="181" spans="1:13" ht="15.75" x14ac:dyDescent="0.2">
      <c r="A181" s="45"/>
      <c r="B181" s="45"/>
      <c r="C181" s="45"/>
      <c r="D181" s="45"/>
      <c r="E181" s="45" t="s">
        <v>312</v>
      </c>
      <c r="F181" s="55"/>
      <c r="G181" s="56"/>
      <c r="H181" s="58" t="str">
        <f t="shared" si="3"/>
        <v>_</v>
      </c>
      <c r="I181" s="45"/>
      <c r="J181" s="45"/>
      <c r="K181" s="45"/>
      <c r="L181" s="45"/>
      <c r="M181" s="45"/>
    </row>
    <row r="182" spans="1:13" ht="15.75" x14ac:dyDescent="0.25">
      <c r="A182" s="45"/>
      <c r="B182" s="45"/>
      <c r="C182" s="45"/>
      <c r="D182" s="45"/>
      <c r="E182" s="45" t="s">
        <v>313</v>
      </c>
      <c r="F182" s="38"/>
      <c r="G182" s="38"/>
      <c r="H182" s="57" t="str">
        <f t="shared" si="3"/>
        <v>_</v>
      </c>
      <c r="I182" s="45"/>
      <c r="J182" s="45"/>
      <c r="K182" s="45"/>
      <c r="L182" s="45"/>
      <c r="M182" s="45"/>
    </row>
    <row r="183" spans="1:13" ht="15.75" x14ac:dyDescent="0.2">
      <c r="A183" s="45"/>
      <c r="B183" s="45"/>
      <c r="C183" s="45"/>
      <c r="D183" s="45"/>
      <c r="E183" s="45" t="s">
        <v>314</v>
      </c>
      <c r="F183" s="55"/>
      <c r="G183" s="56"/>
      <c r="H183" s="58" t="str">
        <f t="shared" si="3"/>
        <v>_</v>
      </c>
      <c r="I183" s="45"/>
      <c r="J183" s="45"/>
      <c r="K183" s="45"/>
      <c r="L183" s="45"/>
      <c r="M183" s="45"/>
    </row>
    <row r="184" spans="1:13" ht="15.75" x14ac:dyDescent="0.25">
      <c r="A184" s="45"/>
      <c r="B184" s="45"/>
      <c r="C184" s="45"/>
      <c r="D184" s="45"/>
      <c r="E184" s="45" t="s">
        <v>315</v>
      </c>
      <c r="F184" s="38"/>
      <c r="G184" s="38"/>
      <c r="H184" s="57" t="str">
        <f t="shared" si="3"/>
        <v>_</v>
      </c>
      <c r="I184" s="45"/>
      <c r="J184" s="45"/>
      <c r="K184" s="45"/>
      <c r="L184" s="45"/>
      <c r="M184" s="45"/>
    </row>
    <row r="185" spans="1:13" ht="15.75" x14ac:dyDescent="0.2">
      <c r="A185" s="45"/>
      <c r="B185" s="45"/>
      <c r="C185" s="45"/>
      <c r="D185" s="45"/>
      <c r="E185" s="45" t="s">
        <v>316</v>
      </c>
      <c r="F185" s="55"/>
      <c r="G185" s="56"/>
      <c r="H185" s="58" t="str">
        <f t="shared" si="3"/>
        <v>_</v>
      </c>
      <c r="I185" s="45"/>
      <c r="J185" s="45"/>
      <c r="K185" s="45"/>
      <c r="L185" s="45"/>
      <c r="M185" s="45"/>
    </row>
    <row r="186" spans="1:13" ht="15.75" x14ac:dyDescent="0.25">
      <c r="A186" s="45"/>
      <c r="B186" s="45"/>
      <c r="C186" s="45"/>
      <c r="D186" s="45"/>
      <c r="E186" s="45" t="s">
        <v>317</v>
      </c>
      <c r="F186" s="38"/>
      <c r="G186" s="38"/>
      <c r="H186" s="57" t="str">
        <f t="shared" si="3"/>
        <v>_</v>
      </c>
      <c r="I186" s="45"/>
      <c r="J186" s="45"/>
      <c r="K186" s="45"/>
      <c r="L186" s="45"/>
      <c r="M186" s="45"/>
    </row>
    <row r="187" spans="1:13" ht="15.75" x14ac:dyDescent="0.2">
      <c r="A187" s="45"/>
      <c r="B187" s="45"/>
      <c r="C187" s="45"/>
      <c r="D187" s="45"/>
      <c r="E187" s="45" t="s">
        <v>318</v>
      </c>
      <c r="F187" s="55"/>
      <c r="G187" s="56"/>
      <c r="H187" s="58" t="str">
        <f t="shared" si="3"/>
        <v>_</v>
      </c>
      <c r="I187" s="45"/>
      <c r="J187" s="45"/>
      <c r="K187" s="45"/>
      <c r="L187" s="45"/>
      <c r="M187" s="45"/>
    </row>
    <row r="188" spans="1:13" ht="15.75" x14ac:dyDescent="0.25">
      <c r="A188" s="45"/>
      <c r="B188" s="45"/>
      <c r="C188" s="45"/>
      <c r="D188" s="45"/>
      <c r="E188" s="45" t="s">
        <v>319</v>
      </c>
      <c r="F188" s="38"/>
      <c r="G188" s="38"/>
      <c r="H188" s="57" t="str">
        <f t="shared" si="3"/>
        <v>_</v>
      </c>
      <c r="I188" s="45"/>
      <c r="J188" s="45"/>
      <c r="K188" s="45"/>
      <c r="L188" s="45"/>
      <c r="M188" s="45"/>
    </row>
    <row r="189" spans="1:13" ht="15.75" x14ac:dyDescent="0.2">
      <c r="A189" s="45"/>
      <c r="B189" s="45"/>
      <c r="C189" s="45"/>
      <c r="D189" s="45"/>
      <c r="E189" s="45" t="s">
        <v>320</v>
      </c>
      <c r="F189" s="55"/>
      <c r="G189" s="56"/>
      <c r="H189" s="58" t="str">
        <f t="shared" si="3"/>
        <v>_</v>
      </c>
      <c r="I189" s="45"/>
      <c r="J189" s="45"/>
      <c r="K189" s="45"/>
      <c r="L189" s="45"/>
      <c r="M189" s="45"/>
    </row>
    <row r="190" spans="1:13" ht="15.75" x14ac:dyDescent="0.25">
      <c r="A190" s="45"/>
      <c r="B190" s="45"/>
      <c r="C190" s="45"/>
      <c r="D190" s="45"/>
      <c r="E190" s="45" t="s">
        <v>321</v>
      </c>
      <c r="F190" s="38"/>
      <c r="G190" s="38"/>
      <c r="H190" s="57" t="str">
        <f t="shared" si="3"/>
        <v>_</v>
      </c>
      <c r="I190" s="45"/>
      <c r="J190" s="45"/>
      <c r="K190" s="45"/>
      <c r="L190" s="45"/>
      <c r="M190" s="45"/>
    </row>
    <row r="191" spans="1:13" ht="15.75" x14ac:dyDescent="0.2">
      <c r="A191" s="45"/>
      <c r="B191" s="45"/>
      <c r="C191" s="45"/>
      <c r="D191" s="45"/>
      <c r="E191" s="45" t="s">
        <v>322</v>
      </c>
      <c r="F191" s="55"/>
      <c r="G191" s="56"/>
      <c r="H191" s="58" t="str">
        <f t="shared" si="3"/>
        <v>_</v>
      </c>
      <c r="I191" s="45"/>
      <c r="J191" s="45"/>
      <c r="K191" s="45"/>
      <c r="L191" s="45"/>
      <c r="M191" s="45"/>
    </row>
    <row r="192" spans="1:13" ht="15.75" x14ac:dyDescent="0.25">
      <c r="A192" s="45"/>
      <c r="B192" s="45"/>
      <c r="C192" s="45"/>
      <c r="D192" s="45"/>
      <c r="E192" s="45" t="s">
        <v>323</v>
      </c>
      <c r="F192" s="38"/>
      <c r="G192" s="38"/>
      <c r="H192" s="57" t="str">
        <f t="shared" si="3"/>
        <v>_</v>
      </c>
      <c r="I192" s="45"/>
      <c r="J192" s="45"/>
      <c r="K192" s="45"/>
      <c r="L192" s="45"/>
      <c r="M192" s="45"/>
    </row>
    <row r="193" spans="1:13" ht="15.75" x14ac:dyDescent="0.2">
      <c r="A193" s="45"/>
      <c r="B193" s="45"/>
      <c r="C193" s="45"/>
      <c r="D193" s="45"/>
      <c r="E193" s="45" t="s">
        <v>324</v>
      </c>
      <c r="F193" s="55"/>
      <c r="G193" s="56"/>
      <c r="H193" s="58" t="str">
        <f t="shared" si="3"/>
        <v>_</v>
      </c>
      <c r="I193" s="45"/>
      <c r="J193" s="45"/>
      <c r="K193" s="45"/>
      <c r="L193" s="45"/>
      <c r="M193" s="45"/>
    </row>
    <row r="194" spans="1:13" ht="15.75" x14ac:dyDescent="0.25">
      <c r="A194" s="45"/>
      <c r="B194" s="45"/>
      <c r="C194" s="45"/>
      <c r="D194" s="45"/>
      <c r="E194" s="45" t="s">
        <v>325</v>
      </c>
      <c r="F194" s="38"/>
      <c r="G194" s="38"/>
      <c r="H194" s="57" t="str">
        <f t="shared" si="3"/>
        <v>_</v>
      </c>
      <c r="I194" s="45"/>
      <c r="J194" s="45"/>
      <c r="K194" s="45"/>
      <c r="L194" s="45"/>
      <c r="M194" s="45"/>
    </row>
    <row r="195" spans="1:13" ht="15.75" x14ac:dyDescent="0.2">
      <c r="A195" s="45"/>
      <c r="B195" s="45"/>
      <c r="C195" s="45"/>
      <c r="D195" s="45"/>
      <c r="E195" s="45" t="s">
        <v>326</v>
      </c>
      <c r="F195" s="55"/>
      <c r="G195" s="56"/>
      <c r="H195" s="58" t="str">
        <f t="shared" si="3"/>
        <v>_</v>
      </c>
      <c r="I195" s="45"/>
      <c r="J195" s="45"/>
      <c r="K195" s="45"/>
      <c r="L195" s="45"/>
      <c r="M195" s="45"/>
    </row>
    <row r="196" spans="1:13" ht="15.75" x14ac:dyDescent="0.25">
      <c r="A196" s="45"/>
      <c r="B196" s="45"/>
      <c r="C196" s="45"/>
      <c r="D196" s="45"/>
      <c r="E196" s="45" t="s">
        <v>327</v>
      </c>
      <c r="F196" s="38"/>
      <c r="G196" s="38"/>
      <c r="H196" s="57" t="str">
        <f t="shared" si="3"/>
        <v>_</v>
      </c>
      <c r="I196" s="45"/>
      <c r="J196" s="45"/>
      <c r="K196" s="45"/>
      <c r="L196" s="45"/>
      <c r="M196" s="45"/>
    </row>
    <row r="197" spans="1:13" ht="15.75" x14ac:dyDescent="0.2">
      <c r="A197" s="45"/>
      <c r="B197" s="45"/>
      <c r="C197" s="45"/>
      <c r="D197" s="45"/>
      <c r="E197" s="45" t="s">
        <v>328</v>
      </c>
      <c r="F197" s="55"/>
      <c r="G197" s="56"/>
      <c r="H197" s="58" t="str">
        <f t="shared" si="3"/>
        <v>_</v>
      </c>
      <c r="I197" s="45"/>
      <c r="J197" s="45"/>
      <c r="K197" s="45"/>
      <c r="L197" s="45"/>
      <c r="M197" s="45"/>
    </row>
    <row r="198" spans="1:13" ht="15.75" x14ac:dyDescent="0.25">
      <c r="A198" s="45"/>
      <c r="B198" s="45"/>
      <c r="C198" s="45"/>
      <c r="D198" s="45"/>
      <c r="E198" s="45" t="s">
        <v>329</v>
      </c>
      <c r="F198" s="38"/>
      <c r="G198" s="38"/>
      <c r="H198" s="57" t="str">
        <f t="shared" si="3"/>
        <v>_</v>
      </c>
      <c r="I198" s="45"/>
      <c r="J198" s="45"/>
      <c r="K198" s="45"/>
      <c r="L198" s="45"/>
      <c r="M198" s="45"/>
    </row>
    <row r="199" spans="1:13" ht="15.75" x14ac:dyDescent="0.2">
      <c r="A199" s="45"/>
      <c r="B199" s="45"/>
      <c r="C199" s="45"/>
      <c r="D199" s="45"/>
      <c r="E199" s="45" t="s">
        <v>330</v>
      </c>
      <c r="F199" s="55"/>
      <c r="G199" s="56"/>
      <c r="H199" s="58" t="str">
        <f t="shared" si="3"/>
        <v>_</v>
      </c>
      <c r="I199" s="45"/>
      <c r="J199" s="45"/>
      <c r="K199" s="45"/>
      <c r="L199" s="45"/>
      <c r="M199" s="45"/>
    </row>
    <row r="200" spans="1:13" ht="15.75" x14ac:dyDescent="0.25">
      <c r="A200" s="45"/>
      <c r="B200" s="45"/>
      <c r="C200" s="45"/>
      <c r="D200" s="45"/>
      <c r="E200" s="45" t="s">
        <v>331</v>
      </c>
      <c r="F200" s="38"/>
      <c r="G200" s="38"/>
      <c r="H200" s="57" t="str">
        <f t="shared" si="3"/>
        <v>_</v>
      </c>
      <c r="I200" s="45"/>
      <c r="J200" s="45"/>
      <c r="K200" s="45"/>
      <c r="L200" s="45"/>
      <c r="M200" s="45"/>
    </row>
    <row r="201" spans="1:13" ht="15.75" x14ac:dyDescent="0.2">
      <c r="A201" s="45"/>
      <c r="B201" s="45"/>
      <c r="C201" s="45"/>
      <c r="D201" s="45"/>
      <c r="E201" s="45" t="s">
        <v>332</v>
      </c>
      <c r="F201" s="55"/>
      <c r="G201" s="56"/>
      <c r="H201" s="58" t="str">
        <f t="shared" si="3"/>
        <v>_</v>
      </c>
      <c r="I201" s="45"/>
      <c r="J201" s="45"/>
      <c r="K201" s="45"/>
      <c r="L201" s="45"/>
      <c r="M201" s="45"/>
    </row>
    <row r="202" spans="1:13" ht="15.75" x14ac:dyDescent="0.25">
      <c r="A202" s="45"/>
      <c r="B202" s="45"/>
      <c r="C202" s="45"/>
      <c r="D202" s="45"/>
      <c r="E202" s="45" t="s">
        <v>333</v>
      </c>
      <c r="F202" s="38"/>
      <c r="G202" s="38"/>
      <c r="H202" s="57" t="str">
        <f t="shared" si="3"/>
        <v>_</v>
      </c>
      <c r="I202" s="45"/>
      <c r="J202" s="45"/>
      <c r="K202" s="45"/>
      <c r="L202" s="45"/>
      <c r="M202" s="45"/>
    </row>
    <row r="203" spans="1:13" ht="15.75" x14ac:dyDescent="0.2">
      <c r="A203" s="45"/>
      <c r="B203" s="45"/>
      <c r="C203" s="45"/>
      <c r="D203" s="45"/>
      <c r="E203" s="45" t="s">
        <v>334</v>
      </c>
      <c r="F203" s="55"/>
      <c r="G203" s="56"/>
      <c r="H203" s="58" t="str">
        <f t="shared" si="3"/>
        <v>_</v>
      </c>
      <c r="I203" s="45"/>
      <c r="J203" s="45"/>
      <c r="K203" s="45"/>
      <c r="L203" s="45"/>
      <c r="M203" s="45"/>
    </row>
    <row r="204" spans="1:13" ht="15.75" x14ac:dyDescent="0.25">
      <c r="A204" s="45"/>
      <c r="B204" s="45"/>
      <c r="C204" s="45"/>
      <c r="D204" s="45"/>
      <c r="E204" s="45" t="s">
        <v>335</v>
      </c>
      <c r="F204" s="38"/>
      <c r="G204" s="38"/>
      <c r="H204" s="57" t="str">
        <f t="shared" si="3"/>
        <v>_</v>
      </c>
      <c r="I204" s="45"/>
      <c r="J204" s="45"/>
      <c r="K204" s="45"/>
      <c r="L204" s="45"/>
      <c r="M204" s="45"/>
    </row>
    <row r="205" spans="1:13" ht="15.75" x14ac:dyDescent="0.2">
      <c r="A205" s="45"/>
      <c r="B205" s="45"/>
      <c r="C205" s="45"/>
      <c r="D205" s="45"/>
      <c r="E205" s="45" t="s">
        <v>336</v>
      </c>
      <c r="F205" s="55"/>
      <c r="G205" s="56"/>
      <c r="H205" s="58" t="str">
        <f t="shared" si="3"/>
        <v>_</v>
      </c>
      <c r="I205" s="45"/>
      <c r="J205" s="45"/>
      <c r="K205" s="45"/>
      <c r="L205" s="45"/>
      <c r="M205" s="45"/>
    </row>
    <row r="206" spans="1:13" ht="15.75" x14ac:dyDescent="0.25">
      <c r="A206" s="45"/>
      <c r="B206" s="45"/>
      <c r="C206" s="45"/>
      <c r="D206" s="45"/>
      <c r="E206" s="45" t="s">
        <v>337</v>
      </c>
      <c r="F206" s="38"/>
      <c r="G206" s="38"/>
      <c r="H206" s="57" t="str">
        <f t="shared" si="3"/>
        <v>_</v>
      </c>
      <c r="I206" s="45"/>
      <c r="J206" s="45"/>
      <c r="K206" s="45"/>
      <c r="L206" s="45"/>
      <c r="M206" s="45"/>
    </row>
    <row r="207" spans="1:13" ht="15.75" x14ac:dyDescent="0.2">
      <c r="A207" s="45"/>
      <c r="B207" s="45"/>
      <c r="C207" s="45"/>
      <c r="D207" s="45"/>
      <c r="E207" s="45" t="s">
        <v>338</v>
      </c>
      <c r="F207" s="55"/>
      <c r="G207" s="56"/>
      <c r="H207" s="58" t="str">
        <f t="shared" si="3"/>
        <v>_</v>
      </c>
      <c r="I207" s="45"/>
      <c r="J207" s="45"/>
      <c r="K207" s="45"/>
      <c r="L207" s="45"/>
      <c r="M207" s="45"/>
    </row>
    <row r="208" spans="1:13" ht="15.75" x14ac:dyDescent="0.25">
      <c r="A208" s="45"/>
      <c r="B208" s="45"/>
      <c r="C208" s="45"/>
      <c r="D208" s="45"/>
      <c r="E208" s="45" t="s">
        <v>339</v>
      </c>
      <c r="F208" s="38"/>
      <c r="G208" s="38"/>
      <c r="H208" s="57" t="str">
        <f t="shared" si="3"/>
        <v>_</v>
      </c>
      <c r="I208" s="45"/>
      <c r="J208" s="45"/>
      <c r="K208" s="45"/>
      <c r="L208" s="45"/>
      <c r="M208" s="45"/>
    </row>
    <row r="209" spans="1:13" ht="15.75" x14ac:dyDescent="0.2">
      <c r="A209" s="45"/>
      <c r="B209" s="45"/>
      <c r="C209" s="45"/>
      <c r="D209" s="45"/>
      <c r="E209" s="45" t="s">
        <v>340</v>
      </c>
      <c r="F209" s="55"/>
      <c r="G209" s="56"/>
      <c r="H209" s="58" t="str">
        <f t="shared" si="3"/>
        <v>_</v>
      </c>
      <c r="I209" s="45"/>
      <c r="J209" s="45"/>
      <c r="K209" s="45"/>
      <c r="L209" s="45"/>
      <c r="M209" s="45"/>
    </row>
    <row r="210" spans="1:13" ht="15.75" x14ac:dyDescent="0.25">
      <c r="A210" s="45"/>
      <c r="B210" s="45"/>
      <c r="C210" s="45"/>
      <c r="D210" s="45"/>
      <c r="E210" s="45" t="s">
        <v>341</v>
      </c>
      <c r="F210" s="38"/>
      <c r="G210" s="38"/>
      <c r="H210" s="57" t="str">
        <f t="shared" si="3"/>
        <v>_</v>
      </c>
      <c r="I210" s="45"/>
      <c r="J210" s="45"/>
      <c r="K210" s="45"/>
      <c r="L210" s="45"/>
      <c r="M210" s="45"/>
    </row>
    <row r="211" spans="1:13" ht="15.75" x14ac:dyDescent="0.2">
      <c r="A211" s="45"/>
      <c r="B211" s="45"/>
      <c r="C211" s="45"/>
      <c r="D211" s="45"/>
      <c r="E211" s="45" t="s">
        <v>342</v>
      </c>
      <c r="F211" s="55"/>
      <c r="G211" s="56"/>
      <c r="H211" s="58" t="str">
        <f t="shared" si="3"/>
        <v>_</v>
      </c>
      <c r="I211" s="45"/>
      <c r="J211" s="45"/>
      <c r="K211" s="45"/>
      <c r="L211" s="45"/>
      <c r="M211" s="45"/>
    </row>
    <row r="212" spans="1:13" ht="15.75" x14ac:dyDescent="0.25">
      <c r="A212" s="45"/>
      <c r="B212" s="45"/>
      <c r="C212" s="45"/>
      <c r="D212" s="45"/>
      <c r="E212" s="45" t="s">
        <v>343</v>
      </c>
      <c r="F212" s="38"/>
      <c r="G212" s="38"/>
      <c r="H212" s="57" t="str">
        <f t="shared" si="3"/>
        <v>_</v>
      </c>
      <c r="I212" s="45"/>
      <c r="J212" s="45"/>
      <c r="K212" s="45"/>
      <c r="L212" s="45"/>
      <c r="M212" s="45"/>
    </row>
    <row r="213" spans="1:13" ht="15.75" x14ac:dyDescent="0.2">
      <c r="A213" s="45"/>
      <c r="B213" s="45"/>
      <c r="C213" s="45"/>
      <c r="D213" s="45"/>
      <c r="E213" s="45" t="s">
        <v>344</v>
      </c>
      <c r="F213" s="55"/>
      <c r="G213" s="56"/>
      <c r="H213" s="58" t="str">
        <f t="shared" si="3"/>
        <v>_</v>
      </c>
      <c r="I213" s="45"/>
      <c r="J213" s="45"/>
      <c r="K213" s="45"/>
      <c r="L213" s="45"/>
      <c r="M213" s="45"/>
    </row>
    <row r="214" spans="1:13" ht="15.75" x14ac:dyDescent="0.25">
      <c r="A214" s="45"/>
      <c r="B214" s="45"/>
      <c r="C214" s="45"/>
      <c r="D214" s="45"/>
      <c r="E214" s="45" t="s">
        <v>345</v>
      </c>
      <c r="F214" s="38"/>
      <c r="G214" s="38"/>
      <c r="H214" s="57" t="str">
        <f t="shared" si="3"/>
        <v>_</v>
      </c>
      <c r="I214" s="45"/>
      <c r="J214" s="45"/>
      <c r="K214" s="45"/>
      <c r="L214" s="45"/>
      <c r="M214" s="45"/>
    </row>
    <row r="215" spans="1:13" ht="15.75" x14ac:dyDescent="0.2">
      <c r="A215" s="45"/>
      <c r="B215" s="45"/>
      <c r="C215" s="45"/>
      <c r="D215" s="45"/>
      <c r="E215" s="45" t="s">
        <v>346</v>
      </c>
      <c r="F215" s="55"/>
      <c r="G215" s="56"/>
      <c r="H215" s="58" t="str">
        <f t="shared" si="3"/>
        <v>_</v>
      </c>
      <c r="I215" s="45"/>
      <c r="J215" s="45"/>
      <c r="K215" s="45"/>
      <c r="L215" s="45"/>
      <c r="M215" s="45"/>
    </row>
    <row r="216" spans="1:13" ht="15.75" x14ac:dyDescent="0.25">
      <c r="A216" s="45"/>
      <c r="B216" s="45"/>
      <c r="C216" s="45"/>
      <c r="D216" s="45"/>
      <c r="E216" s="45" t="s">
        <v>347</v>
      </c>
      <c r="F216" s="38"/>
      <c r="G216" s="38"/>
      <c r="H216" s="57" t="str">
        <f t="shared" si="3"/>
        <v>_</v>
      </c>
      <c r="I216" s="45"/>
      <c r="J216" s="45"/>
      <c r="K216" s="45"/>
      <c r="L216" s="45"/>
      <c r="M216" s="45"/>
    </row>
    <row r="217" spans="1:13" ht="15.75" x14ac:dyDescent="0.2">
      <c r="A217" s="45"/>
      <c r="B217" s="45"/>
      <c r="C217" s="45"/>
      <c r="D217" s="45"/>
      <c r="E217" s="45" t="s">
        <v>348</v>
      </c>
      <c r="F217" s="55"/>
      <c r="G217" s="56"/>
      <c r="H217" s="58" t="str">
        <f t="shared" ref="H217:H280" si="4">IFERROR(IF(G217&lt;&gt;"",(G217-F217)/$F$21*-1,"_"),"_")</f>
        <v>_</v>
      </c>
      <c r="I217" s="45"/>
      <c r="J217" s="45"/>
      <c r="K217" s="45"/>
      <c r="L217" s="45"/>
      <c r="M217" s="45"/>
    </row>
    <row r="218" spans="1:13" ht="15.75" x14ac:dyDescent="0.25">
      <c r="A218" s="45"/>
      <c r="B218" s="45"/>
      <c r="C218" s="45"/>
      <c r="D218" s="45"/>
      <c r="E218" s="45" t="s">
        <v>349</v>
      </c>
      <c r="F218" s="38"/>
      <c r="G218" s="38"/>
      <c r="H218" s="57" t="str">
        <f t="shared" si="4"/>
        <v>_</v>
      </c>
      <c r="I218" s="45"/>
      <c r="J218" s="45"/>
      <c r="K218" s="45"/>
      <c r="L218" s="45"/>
      <c r="M218" s="45"/>
    </row>
    <row r="219" spans="1:13" ht="15.75" x14ac:dyDescent="0.2">
      <c r="A219" s="45"/>
      <c r="B219" s="45"/>
      <c r="C219" s="45"/>
      <c r="D219" s="45"/>
      <c r="E219" s="45" t="s">
        <v>350</v>
      </c>
      <c r="F219" s="55"/>
      <c r="G219" s="56"/>
      <c r="H219" s="58" t="str">
        <f t="shared" si="4"/>
        <v>_</v>
      </c>
      <c r="I219" s="45"/>
      <c r="J219" s="45"/>
      <c r="K219" s="45"/>
      <c r="L219" s="45"/>
      <c r="M219" s="45"/>
    </row>
    <row r="220" spans="1:13" ht="15.75" x14ac:dyDescent="0.25">
      <c r="A220" s="45"/>
      <c r="B220" s="45"/>
      <c r="C220" s="45"/>
      <c r="D220" s="45"/>
      <c r="E220" s="45" t="s">
        <v>351</v>
      </c>
      <c r="F220" s="38"/>
      <c r="G220" s="38"/>
      <c r="H220" s="57" t="str">
        <f t="shared" si="4"/>
        <v>_</v>
      </c>
      <c r="I220" s="45"/>
      <c r="J220" s="45"/>
      <c r="K220" s="45"/>
      <c r="L220" s="45"/>
      <c r="M220" s="45"/>
    </row>
    <row r="221" spans="1:13" ht="15.75" x14ac:dyDescent="0.2">
      <c r="A221" s="45"/>
      <c r="B221" s="45"/>
      <c r="C221" s="45"/>
      <c r="D221" s="45"/>
      <c r="E221" s="45" t="s">
        <v>352</v>
      </c>
      <c r="F221" s="55"/>
      <c r="G221" s="56"/>
      <c r="H221" s="58" t="str">
        <f t="shared" si="4"/>
        <v>_</v>
      </c>
      <c r="I221" s="45"/>
      <c r="J221" s="45"/>
      <c r="K221" s="45"/>
      <c r="L221" s="45"/>
      <c r="M221" s="45"/>
    </row>
    <row r="222" spans="1:13" ht="15.75" x14ac:dyDescent="0.25">
      <c r="A222" s="45"/>
      <c r="B222" s="45"/>
      <c r="C222" s="45"/>
      <c r="D222" s="45"/>
      <c r="E222" s="45" t="s">
        <v>353</v>
      </c>
      <c r="F222" s="38"/>
      <c r="G222" s="38"/>
      <c r="H222" s="57" t="str">
        <f t="shared" si="4"/>
        <v>_</v>
      </c>
      <c r="I222" s="45"/>
      <c r="J222" s="45"/>
      <c r="K222" s="45"/>
      <c r="L222" s="45"/>
      <c r="M222" s="45"/>
    </row>
    <row r="223" spans="1:13" ht="15.75" x14ac:dyDescent="0.2">
      <c r="A223" s="45"/>
      <c r="B223" s="45"/>
      <c r="C223" s="45"/>
      <c r="D223" s="45"/>
      <c r="E223" s="45" t="s">
        <v>354</v>
      </c>
      <c r="F223" s="55"/>
      <c r="G223" s="56"/>
      <c r="H223" s="58" t="str">
        <f t="shared" si="4"/>
        <v>_</v>
      </c>
      <c r="I223" s="45"/>
      <c r="J223" s="45"/>
      <c r="K223" s="45"/>
      <c r="L223" s="45"/>
      <c r="M223" s="45"/>
    </row>
    <row r="224" spans="1:13" ht="15.75" x14ac:dyDescent="0.25">
      <c r="A224" s="45"/>
      <c r="B224" s="45"/>
      <c r="C224" s="45"/>
      <c r="D224" s="45"/>
      <c r="E224" s="45" t="s">
        <v>355</v>
      </c>
      <c r="F224" s="38"/>
      <c r="G224" s="38"/>
      <c r="H224" s="57" t="str">
        <f t="shared" si="4"/>
        <v>_</v>
      </c>
      <c r="I224" s="45"/>
      <c r="J224" s="45"/>
      <c r="K224" s="45"/>
      <c r="L224" s="45"/>
      <c r="M224" s="45"/>
    </row>
    <row r="225" spans="1:13" ht="15.75" x14ac:dyDescent="0.2">
      <c r="A225" s="45"/>
      <c r="B225" s="45"/>
      <c r="C225" s="45"/>
      <c r="D225" s="45"/>
      <c r="E225" s="45" t="s">
        <v>356</v>
      </c>
      <c r="F225" s="55"/>
      <c r="G225" s="56"/>
      <c r="H225" s="58" t="str">
        <f t="shared" si="4"/>
        <v>_</v>
      </c>
      <c r="I225" s="45"/>
      <c r="J225" s="45"/>
      <c r="K225" s="45"/>
      <c r="L225" s="45"/>
      <c r="M225" s="45"/>
    </row>
    <row r="226" spans="1:13" ht="15.75" x14ac:dyDescent="0.25">
      <c r="A226" s="45"/>
      <c r="B226" s="45"/>
      <c r="C226" s="45"/>
      <c r="D226" s="45"/>
      <c r="E226" s="45" t="s">
        <v>357</v>
      </c>
      <c r="F226" s="38"/>
      <c r="G226" s="38"/>
      <c r="H226" s="57" t="str">
        <f t="shared" si="4"/>
        <v>_</v>
      </c>
      <c r="I226" s="45"/>
      <c r="J226" s="45"/>
      <c r="K226" s="45"/>
      <c r="L226" s="45"/>
      <c r="M226" s="45"/>
    </row>
    <row r="227" spans="1:13" ht="15.75" x14ac:dyDescent="0.2">
      <c r="A227" s="45"/>
      <c r="B227" s="45"/>
      <c r="C227" s="45"/>
      <c r="D227" s="45"/>
      <c r="E227" s="45" t="s">
        <v>358</v>
      </c>
      <c r="F227" s="55"/>
      <c r="G227" s="56"/>
      <c r="H227" s="58" t="str">
        <f t="shared" si="4"/>
        <v>_</v>
      </c>
      <c r="I227" s="45"/>
      <c r="J227" s="45"/>
      <c r="K227" s="45"/>
      <c r="L227" s="45"/>
      <c r="M227" s="45"/>
    </row>
    <row r="228" spans="1:13" ht="15.75" x14ac:dyDescent="0.25">
      <c r="A228" s="45"/>
      <c r="B228" s="45"/>
      <c r="C228" s="45"/>
      <c r="D228" s="45"/>
      <c r="E228" s="45" t="s">
        <v>359</v>
      </c>
      <c r="F228" s="38"/>
      <c r="G228" s="38"/>
      <c r="H228" s="57" t="str">
        <f t="shared" si="4"/>
        <v>_</v>
      </c>
      <c r="I228" s="45"/>
      <c r="J228" s="45"/>
      <c r="K228" s="45"/>
      <c r="L228" s="45"/>
      <c r="M228" s="45"/>
    </row>
    <row r="229" spans="1:13" ht="15.75" x14ac:dyDescent="0.2">
      <c r="A229" s="45"/>
      <c r="B229" s="45"/>
      <c r="C229" s="45"/>
      <c r="D229" s="45"/>
      <c r="E229" s="45" t="s">
        <v>360</v>
      </c>
      <c r="F229" s="55"/>
      <c r="G229" s="56"/>
      <c r="H229" s="58" t="str">
        <f t="shared" si="4"/>
        <v>_</v>
      </c>
      <c r="I229" s="45"/>
      <c r="J229" s="45"/>
      <c r="K229" s="45"/>
      <c r="L229" s="45"/>
      <c r="M229" s="45"/>
    </row>
    <row r="230" spans="1:13" ht="15.75" x14ac:dyDescent="0.25">
      <c r="A230" s="45"/>
      <c r="B230" s="45"/>
      <c r="C230" s="45"/>
      <c r="D230" s="45"/>
      <c r="E230" s="45" t="s">
        <v>361</v>
      </c>
      <c r="F230" s="38"/>
      <c r="G230" s="38"/>
      <c r="H230" s="57" t="str">
        <f t="shared" si="4"/>
        <v>_</v>
      </c>
      <c r="I230" s="45"/>
      <c r="J230" s="45"/>
      <c r="K230" s="45"/>
      <c r="L230" s="45"/>
      <c r="M230" s="45"/>
    </row>
    <row r="231" spans="1:13" ht="15.75" x14ac:dyDescent="0.2">
      <c r="A231" s="45"/>
      <c r="B231" s="45"/>
      <c r="C231" s="45"/>
      <c r="D231" s="45"/>
      <c r="E231" s="45" t="s">
        <v>362</v>
      </c>
      <c r="F231" s="55"/>
      <c r="G231" s="56"/>
      <c r="H231" s="58" t="str">
        <f t="shared" si="4"/>
        <v>_</v>
      </c>
      <c r="I231" s="45"/>
      <c r="J231" s="45"/>
      <c r="K231" s="45"/>
      <c r="L231" s="45"/>
      <c r="M231" s="45"/>
    </row>
    <row r="232" spans="1:13" ht="15.75" x14ac:dyDescent="0.25">
      <c r="A232" s="45"/>
      <c r="B232" s="45"/>
      <c r="C232" s="45"/>
      <c r="D232" s="45"/>
      <c r="E232" s="45" t="s">
        <v>363</v>
      </c>
      <c r="F232" s="38"/>
      <c r="G232" s="38"/>
      <c r="H232" s="57" t="str">
        <f t="shared" si="4"/>
        <v>_</v>
      </c>
      <c r="I232" s="45"/>
      <c r="J232" s="45"/>
      <c r="K232" s="45"/>
      <c r="L232" s="45"/>
      <c r="M232" s="45"/>
    </row>
    <row r="233" spans="1:13" ht="15.75" x14ac:dyDescent="0.2">
      <c r="A233" s="45"/>
      <c r="B233" s="45"/>
      <c r="C233" s="45"/>
      <c r="D233" s="45"/>
      <c r="E233" s="45" t="s">
        <v>364</v>
      </c>
      <c r="F233" s="55"/>
      <c r="G233" s="56"/>
      <c r="H233" s="58" t="str">
        <f t="shared" si="4"/>
        <v>_</v>
      </c>
      <c r="I233" s="45"/>
      <c r="J233" s="45"/>
      <c r="K233" s="45"/>
      <c r="L233" s="45"/>
      <c r="M233" s="45"/>
    </row>
    <row r="234" spans="1:13" ht="15.75" x14ac:dyDescent="0.25">
      <c r="A234" s="45"/>
      <c r="B234" s="45"/>
      <c r="C234" s="45"/>
      <c r="D234" s="45"/>
      <c r="E234" s="45" t="s">
        <v>365</v>
      </c>
      <c r="F234" s="38"/>
      <c r="G234" s="38"/>
      <c r="H234" s="57" t="str">
        <f t="shared" si="4"/>
        <v>_</v>
      </c>
      <c r="I234" s="45"/>
      <c r="J234" s="45"/>
      <c r="K234" s="45"/>
      <c r="L234" s="45"/>
      <c r="M234" s="45"/>
    </row>
    <row r="235" spans="1:13" ht="15.75" x14ac:dyDescent="0.2">
      <c r="A235" s="45"/>
      <c r="B235" s="45"/>
      <c r="C235" s="45"/>
      <c r="D235" s="45"/>
      <c r="E235" s="45" t="s">
        <v>366</v>
      </c>
      <c r="F235" s="55"/>
      <c r="G235" s="56"/>
      <c r="H235" s="58" t="str">
        <f t="shared" si="4"/>
        <v>_</v>
      </c>
      <c r="I235" s="45"/>
      <c r="J235" s="45"/>
      <c r="K235" s="45"/>
      <c r="L235" s="45"/>
      <c r="M235" s="45"/>
    </row>
    <row r="236" spans="1:13" ht="15.75" x14ac:dyDescent="0.25">
      <c r="A236" s="45"/>
      <c r="B236" s="45"/>
      <c r="C236" s="45"/>
      <c r="D236" s="45"/>
      <c r="E236" s="45" t="s">
        <v>367</v>
      </c>
      <c r="F236" s="38"/>
      <c r="G236" s="38"/>
      <c r="H236" s="57" t="str">
        <f t="shared" si="4"/>
        <v>_</v>
      </c>
      <c r="I236" s="45"/>
      <c r="J236" s="45"/>
      <c r="K236" s="45"/>
      <c r="L236" s="45"/>
      <c r="M236" s="45"/>
    </row>
    <row r="237" spans="1:13" ht="15.75" x14ac:dyDescent="0.2">
      <c r="A237" s="45"/>
      <c r="B237" s="45"/>
      <c r="C237" s="45"/>
      <c r="D237" s="45"/>
      <c r="E237" s="45" t="s">
        <v>368</v>
      </c>
      <c r="F237" s="55"/>
      <c r="G237" s="56"/>
      <c r="H237" s="58" t="str">
        <f t="shared" si="4"/>
        <v>_</v>
      </c>
      <c r="I237" s="45"/>
      <c r="J237" s="45"/>
      <c r="K237" s="45"/>
      <c r="L237" s="45"/>
      <c r="M237" s="45"/>
    </row>
    <row r="238" spans="1:13" ht="15.75" x14ac:dyDescent="0.25">
      <c r="A238" s="45"/>
      <c r="B238" s="45"/>
      <c r="C238" s="45"/>
      <c r="D238" s="45"/>
      <c r="E238" s="45" t="s">
        <v>369</v>
      </c>
      <c r="F238" s="38"/>
      <c r="G238" s="38"/>
      <c r="H238" s="57" t="str">
        <f t="shared" si="4"/>
        <v>_</v>
      </c>
      <c r="I238" s="45"/>
      <c r="J238" s="45"/>
      <c r="K238" s="45"/>
      <c r="L238" s="45"/>
      <c r="M238" s="45"/>
    </row>
    <row r="239" spans="1:13" ht="15.75" x14ac:dyDescent="0.2">
      <c r="A239" s="45"/>
      <c r="B239" s="45"/>
      <c r="C239" s="45"/>
      <c r="D239" s="45"/>
      <c r="E239" s="45" t="s">
        <v>370</v>
      </c>
      <c r="F239" s="55"/>
      <c r="G239" s="56"/>
      <c r="H239" s="58" t="str">
        <f t="shared" si="4"/>
        <v>_</v>
      </c>
      <c r="I239" s="45"/>
      <c r="J239" s="45"/>
      <c r="K239" s="45"/>
      <c r="L239" s="45"/>
      <c r="M239" s="45"/>
    </row>
    <row r="240" spans="1:13" ht="15.75" x14ac:dyDescent="0.25">
      <c r="A240" s="45"/>
      <c r="B240" s="45"/>
      <c r="C240" s="45"/>
      <c r="D240" s="45"/>
      <c r="E240" s="45" t="s">
        <v>371</v>
      </c>
      <c r="F240" s="38"/>
      <c r="G240" s="38"/>
      <c r="H240" s="57" t="str">
        <f t="shared" si="4"/>
        <v>_</v>
      </c>
      <c r="I240" s="45"/>
      <c r="J240" s="45"/>
      <c r="K240" s="45"/>
      <c r="L240" s="45"/>
      <c r="M240" s="45"/>
    </row>
    <row r="241" spans="1:13" ht="15.75" x14ac:dyDescent="0.2">
      <c r="A241" s="45"/>
      <c r="B241" s="45"/>
      <c r="C241" s="45"/>
      <c r="D241" s="45"/>
      <c r="E241" s="45" t="s">
        <v>372</v>
      </c>
      <c r="F241" s="55"/>
      <c r="G241" s="56"/>
      <c r="H241" s="58" t="str">
        <f t="shared" si="4"/>
        <v>_</v>
      </c>
      <c r="I241" s="45"/>
      <c r="J241" s="45"/>
      <c r="K241" s="45"/>
      <c r="L241" s="45"/>
      <c r="M241" s="45"/>
    </row>
    <row r="242" spans="1:13" ht="15.75" x14ac:dyDescent="0.25">
      <c r="A242" s="45"/>
      <c r="B242" s="45"/>
      <c r="C242" s="45"/>
      <c r="D242" s="45"/>
      <c r="E242" s="45" t="s">
        <v>373</v>
      </c>
      <c r="F242" s="38"/>
      <c r="G242" s="38"/>
      <c r="H242" s="57" t="str">
        <f t="shared" si="4"/>
        <v>_</v>
      </c>
      <c r="I242" s="45"/>
      <c r="J242" s="45"/>
      <c r="K242" s="45"/>
      <c r="L242" s="45"/>
      <c r="M242" s="45"/>
    </row>
    <row r="243" spans="1:13" ht="15.75" x14ac:dyDescent="0.2">
      <c r="A243" s="45"/>
      <c r="B243" s="45"/>
      <c r="C243" s="45"/>
      <c r="D243" s="45"/>
      <c r="E243" s="45" t="s">
        <v>374</v>
      </c>
      <c r="F243" s="55"/>
      <c r="G243" s="56"/>
      <c r="H243" s="58" t="str">
        <f t="shared" si="4"/>
        <v>_</v>
      </c>
      <c r="I243" s="45"/>
      <c r="J243" s="45"/>
      <c r="K243" s="45"/>
      <c r="L243" s="45"/>
      <c r="M243" s="45"/>
    </row>
    <row r="244" spans="1:13" ht="15.75" x14ac:dyDescent="0.25">
      <c r="A244" s="45"/>
      <c r="B244" s="45"/>
      <c r="C244" s="45"/>
      <c r="D244" s="45"/>
      <c r="E244" s="45" t="s">
        <v>375</v>
      </c>
      <c r="F244" s="38"/>
      <c r="G244" s="38"/>
      <c r="H244" s="57" t="str">
        <f t="shared" si="4"/>
        <v>_</v>
      </c>
      <c r="I244" s="45"/>
      <c r="J244" s="45"/>
      <c r="K244" s="45"/>
      <c r="L244" s="45"/>
      <c r="M244" s="45"/>
    </row>
    <row r="245" spans="1:13" ht="15.75" x14ac:dyDescent="0.2">
      <c r="A245" s="45"/>
      <c r="B245" s="45"/>
      <c r="C245" s="45"/>
      <c r="D245" s="45"/>
      <c r="E245" s="45" t="s">
        <v>376</v>
      </c>
      <c r="F245" s="55"/>
      <c r="G245" s="56"/>
      <c r="H245" s="58" t="str">
        <f t="shared" si="4"/>
        <v>_</v>
      </c>
      <c r="I245" s="45"/>
      <c r="J245" s="45"/>
      <c r="K245" s="45"/>
      <c r="L245" s="45"/>
      <c r="M245" s="45"/>
    </row>
    <row r="246" spans="1:13" ht="15.75" x14ac:dyDescent="0.25">
      <c r="A246" s="45"/>
      <c r="B246" s="45"/>
      <c r="C246" s="45"/>
      <c r="D246" s="45"/>
      <c r="E246" s="45" t="s">
        <v>377</v>
      </c>
      <c r="F246" s="38"/>
      <c r="G246" s="38"/>
      <c r="H246" s="57" t="str">
        <f t="shared" si="4"/>
        <v>_</v>
      </c>
      <c r="I246" s="45"/>
      <c r="J246" s="45"/>
      <c r="K246" s="45"/>
      <c r="L246" s="45"/>
      <c r="M246" s="45"/>
    </row>
    <row r="247" spans="1:13" ht="15.75" x14ac:dyDescent="0.2">
      <c r="A247" s="45"/>
      <c r="B247" s="45"/>
      <c r="C247" s="45"/>
      <c r="D247" s="45"/>
      <c r="E247" s="45" t="s">
        <v>378</v>
      </c>
      <c r="F247" s="55"/>
      <c r="G247" s="56"/>
      <c r="H247" s="58" t="str">
        <f t="shared" si="4"/>
        <v>_</v>
      </c>
      <c r="I247" s="45"/>
      <c r="J247" s="45"/>
      <c r="K247" s="45"/>
      <c r="L247" s="45"/>
      <c r="M247" s="45"/>
    </row>
    <row r="248" spans="1:13" ht="15.75" x14ac:dyDescent="0.25">
      <c r="A248" s="45"/>
      <c r="B248" s="45"/>
      <c r="C248" s="45"/>
      <c r="D248" s="45"/>
      <c r="E248" s="45" t="s">
        <v>379</v>
      </c>
      <c r="F248" s="38"/>
      <c r="G248" s="38"/>
      <c r="H248" s="57" t="str">
        <f t="shared" si="4"/>
        <v>_</v>
      </c>
      <c r="I248" s="45"/>
      <c r="J248" s="45"/>
      <c r="K248" s="45"/>
      <c r="L248" s="45"/>
      <c r="M248" s="45"/>
    </row>
    <row r="249" spans="1:13" ht="15.75" x14ac:dyDescent="0.2">
      <c r="A249" s="45"/>
      <c r="B249" s="45"/>
      <c r="C249" s="45"/>
      <c r="D249" s="45"/>
      <c r="E249" s="45" t="s">
        <v>380</v>
      </c>
      <c r="F249" s="55"/>
      <c r="G249" s="56"/>
      <c r="H249" s="58" t="str">
        <f t="shared" si="4"/>
        <v>_</v>
      </c>
      <c r="I249" s="45"/>
      <c r="J249" s="45"/>
      <c r="K249" s="45"/>
      <c r="L249" s="45"/>
      <c r="M249" s="45"/>
    </row>
    <row r="250" spans="1:13" ht="15.75" x14ac:dyDescent="0.25">
      <c r="A250" s="45"/>
      <c r="B250" s="45"/>
      <c r="C250" s="45"/>
      <c r="D250" s="45"/>
      <c r="E250" s="45" t="s">
        <v>381</v>
      </c>
      <c r="F250" s="38"/>
      <c r="G250" s="38"/>
      <c r="H250" s="57" t="str">
        <f t="shared" si="4"/>
        <v>_</v>
      </c>
      <c r="I250" s="45"/>
      <c r="J250" s="45"/>
      <c r="K250" s="45"/>
      <c r="L250" s="45"/>
      <c r="M250" s="45"/>
    </row>
    <row r="251" spans="1:13" ht="15.75" x14ac:dyDescent="0.2">
      <c r="A251" s="45"/>
      <c r="B251" s="45"/>
      <c r="C251" s="45"/>
      <c r="D251" s="45"/>
      <c r="E251" s="45" t="s">
        <v>382</v>
      </c>
      <c r="F251" s="55"/>
      <c r="G251" s="56"/>
      <c r="H251" s="58" t="str">
        <f t="shared" si="4"/>
        <v>_</v>
      </c>
      <c r="I251" s="45"/>
      <c r="J251" s="45"/>
      <c r="K251" s="45"/>
      <c r="L251" s="45"/>
      <c r="M251" s="45"/>
    </row>
    <row r="252" spans="1:13" ht="15.75" x14ac:dyDescent="0.25">
      <c r="A252" s="45"/>
      <c r="B252" s="45"/>
      <c r="C252" s="45"/>
      <c r="D252" s="45"/>
      <c r="E252" s="45" t="s">
        <v>383</v>
      </c>
      <c r="F252" s="38"/>
      <c r="G252" s="38"/>
      <c r="H252" s="57" t="str">
        <f t="shared" si="4"/>
        <v>_</v>
      </c>
      <c r="I252" s="45"/>
      <c r="J252" s="45"/>
      <c r="K252" s="45"/>
      <c r="L252" s="45"/>
      <c r="M252" s="45"/>
    </row>
    <row r="253" spans="1:13" ht="15.75" x14ac:dyDescent="0.2">
      <c r="A253" s="45"/>
      <c r="B253" s="45"/>
      <c r="C253" s="45"/>
      <c r="D253" s="45"/>
      <c r="E253" s="45" t="s">
        <v>384</v>
      </c>
      <c r="F253" s="55"/>
      <c r="G253" s="56"/>
      <c r="H253" s="58" t="str">
        <f t="shared" si="4"/>
        <v>_</v>
      </c>
      <c r="I253" s="45"/>
      <c r="J253" s="45"/>
      <c r="K253" s="45"/>
      <c r="L253" s="45"/>
      <c r="M253" s="45"/>
    </row>
    <row r="254" spans="1:13" ht="15.75" x14ac:dyDescent="0.25">
      <c r="A254" s="45"/>
      <c r="B254" s="45"/>
      <c r="C254" s="45"/>
      <c r="D254" s="45"/>
      <c r="E254" s="45" t="s">
        <v>385</v>
      </c>
      <c r="F254" s="38"/>
      <c r="G254" s="38"/>
      <c r="H254" s="57" t="str">
        <f t="shared" si="4"/>
        <v>_</v>
      </c>
      <c r="I254" s="45"/>
      <c r="J254" s="45"/>
      <c r="K254" s="45"/>
      <c r="L254" s="45"/>
      <c r="M254" s="45"/>
    </row>
    <row r="255" spans="1:13" ht="15.75" x14ac:dyDescent="0.2">
      <c r="A255" s="45"/>
      <c r="B255" s="45"/>
      <c r="C255" s="45"/>
      <c r="D255" s="45"/>
      <c r="E255" s="45" t="s">
        <v>386</v>
      </c>
      <c r="F255" s="55"/>
      <c r="G255" s="56"/>
      <c r="H255" s="58" t="str">
        <f t="shared" si="4"/>
        <v>_</v>
      </c>
      <c r="I255" s="45"/>
      <c r="J255" s="45"/>
      <c r="K255" s="45"/>
      <c r="L255" s="45"/>
      <c r="M255" s="45"/>
    </row>
    <row r="256" spans="1:13" ht="15.75" x14ac:dyDescent="0.25">
      <c r="A256" s="45"/>
      <c r="B256" s="45"/>
      <c r="C256" s="45"/>
      <c r="D256" s="45"/>
      <c r="E256" s="45" t="s">
        <v>387</v>
      </c>
      <c r="F256" s="38"/>
      <c r="G256" s="38"/>
      <c r="H256" s="57" t="str">
        <f t="shared" si="4"/>
        <v>_</v>
      </c>
      <c r="I256" s="45"/>
      <c r="J256" s="45"/>
      <c r="K256" s="45"/>
      <c r="L256" s="45"/>
      <c r="M256" s="45"/>
    </row>
    <row r="257" spans="1:13" ht="15.75" x14ac:dyDescent="0.2">
      <c r="A257" s="45"/>
      <c r="B257" s="45"/>
      <c r="C257" s="45"/>
      <c r="D257" s="45"/>
      <c r="E257" s="45" t="s">
        <v>388</v>
      </c>
      <c r="F257" s="55"/>
      <c r="G257" s="56"/>
      <c r="H257" s="58" t="str">
        <f t="shared" si="4"/>
        <v>_</v>
      </c>
      <c r="I257" s="45"/>
      <c r="J257" s="45"/>
      <c r="K257" s="45"/>
      <c r="L257" s="45"/>
      <c r="M257" s="45"/>
    </row>
    <row r="258" spans="1:13" ht="15.75" x14ac:dyDescent="0.25">
      <c r="A258" s="45"/>
      <c r="B258" s="45"/>
      <c r="C258" s="45"/>
      <c r="D258" s="45"/>
      <c r="E258" s="45" t="s">
        <v>389</v>
      </c>
      <c r="F258" s="38"/>
      <c r="G258" s="38"/>
      <c r="H258" s="57" t="str">
        <f t="shared" si="4"/>
        <v>_</v>
      </c>
      <c r="I258" s="45"/>
      <c r="J258" s="45"/>
      <c r="K258" s="45"/>
      <c r="L258" s="45"/>
      <c r="M258" s="45"/>
    </row>
    <row r="259" spans="1:13" ht="15.75" x14ac:dyDescent="0.2">
      <c r="A259" s="45"/>
      <c r="B259" s="45"/>
      <c r="C259" s="45"/>
      <c r="D259" s="45"/>
      <c r="E259" s="45" t="s">
        <v>390</v>
      </c>
      <c r="F259" s="55"/>
      <c r="G259" s="56"/>
      <c r="H259" s="58" t="str">
        <f t="shared" si="4"/>
        <v>_</v>
      </c>
      <c r="I259" s="45"/>
      <c r="J259" s="45"/>
      <c r="K259" s="45"/>
      <c r="L259" s="45"/>
      <c r="M259" s="45"/>
    </row>
    <row r="260" spans="1:13" ht="15.75" x14ac:dyDescent="0.25">
      <c r="A260" s="45"/>
      <c r="B260" s="45"/>
      <c r="C260" s="45"/>
      <c r="D260" s="45"/>
      <c r="E260" s="45" t="s">
        <v>391</v>
      </c>
      <c r="F260" s="38"/>
      <c r="G260" s="38"/>
      <c r="H260" s="57" t="str">
        <f t="shared" si="4"/>
        <v>_</v>
      </c>
      <c r="I260" s="45"/>
      <c r="J260" s="45"/>
      <c r="K260" s="45"/>
      <c r="L260" s="45"/>
      <c r="M260" s="45"/>
    </row>
    <row r="261" spans="1:13" ht="15.75" x14ac:dyDescent="0.2">
      <c r="A261" s="45"/>
      <c r="B261" s="45"/>
      <c r="C261" s="45"/>
      <c r="D261" s="45"/>
      <c r="E261" s="45" t="s">
        <v>392</v>
      </c>
      <c r="F261" s="55"/>
      <c r="G261" s="56"/>
      <c r="H261" s="58" t="str">
        <f t="shared" si="4"/>
        <v>_</v>
      </c>
      <c r="I261" s="45"/>
      <c r="J261" s="45"/>
      <c r="K261" s="45"/>
      <c r="L261" s="45"/>
      <c r="M261" s="45"/>
    </row>
    <row r="262" spans="1:13" ht="15.75" x14ac:dyDescent="0.25">
      <c r="A262" s="45"/>
      <c r="B262" s="45"/>
      <c r="C262" s="45"/>
      <c r="D262" s="45"/>
      <c r="E262" s="45" t="s">
        <v>393</v>
      </c>
      <c r="F262" s="38"/>
      <c r="G262" s="38"/>
      <c r="H262" s="57" t="str">
        <f t="shared" si="4"/>
        <v>_</v>
      </c>
      <c r="I262" s="45"/>
      <c r="J262" s="45"/>
      <c r="K262" s="45"/>
      <c r="L262" s="45"/>
      <c r="M262" s="45"/>
    </row>
    <row r="263" spans="1:13" ht="15.75" x14ac:dyDescent="0.2">
      <c r="A263" s="45"/>
      <c r="B263" s="45"/>
      <c r="C263" s="45"/>
      <c r="D263" s="45"/>
      <c r="E263" s="45" t="s">
        <v>394</v>
      </c>
      <c r="F263" s="55"/>
      <c r="G263" s="56"/>
      <c r="H263" s="58" t="str">
        <f t="shared" si="4"/>
        <v>_</v>
      </c>
      <c r="I263" s="45"/>
      <c r="J263" s="45"/>
      <c r="K263" s="45"/>
      <c r="L263" s="45"/>
      <c r="M263" s="45"/>
    </row>
    <row r="264" spans="1:13" ht="15.75" x14ac:dyDescent="0.25">
      <c r="A264" s="45"/>
      <c r="B264" s="45"/>
      <c r="C264" s="45"/>
      <c r="D264" s="45"/>
      <c r="E264" s="45" t="s">
        <v>395</v>
      </c>
      <c r="F264" s="38"/>
      <c r="G264" s="38"/>
      <c r="H264" s="57" t="str">
        <f t="shared" si="4"/>
        <v>_</v>
      </c>
      <c r="I264" s="45"/>
      <c r="J264" s="45"/>
      <c r="K264" s="45"/>
      <c r="L264" s="45"/>
      <c r="M264" s="45"/>
    </row>
    <row r="265" spans="1:13" ht="15.75" x14ac:dyDescent="0.2">
      <c r="A265" s="45"/>
      <c r="B265" s="45"/>
      <c r="C265" s="45"/>
      <c r="D265" s="45"/>
      <c r="E265" s="45" t="s">
        <v>396</v>
      </c>
      <c r="F265" s="55"/>
      <c r="G265" s="56"/>
      <c r="H265" s="58" t="str">
        <f t="shared" si="4"/>
        <v>_</v>
      </c>
      <c r="I265" s="45"/>
      <c r="J265" s="45"/>
      <c r="K265" s="45"/>
      <c r="L265" s="45"/>
      <c r="M265" s="45"/>
    </row>
    <row r="266" spans="1:13" ht="15.75" x14ac:dyDescent="0.25">
      <c r="A266" s="45"/>
      <c r="B266" s="45"/>
      <c r="C266" s="45"/>
      <c r="D266" s="45"/>
      <c r="E266" s="45" t="s">
        <v>397</v>
      </c>
      <c r="F266" s="38"/>
      <c r="G266" s="38"/>
      <c r="H266" s="57" t="str">
        <f t="shared" si="4"/>
        <v>_</v>
      </c>
      <c r="I266" s="45"/>
      <c r="J266" s="45"/>
      <c r="K266" s="45"/>
      <c r="L266" s="45"/>
      <c r="M266" s="45"/>
    </row>
    <row r="267" spans="1:13" ht="15.75" x14ac:dyDescent="0.2">
      <c r="A267" s="45"/>
      <c r="B267" s="45"/>
      <c r="C267" s="45"/>
      <c r="D267" s="45"/>
      <c r="E267" s="45" t="s">
        <v>398</v>
      </c>
      <c r="F267" s="55"/>
      <c r="G267" s="56"/>
      <c r="H267" s="58" t="str">
        <f t="shared" si="4"/>
        <v>_</v>
      </c>
      <c r="I267" s="45"/>
      <c r="J267" s="45"/>
      <c r="K267" s="45"/>
      <c r="L267" s="45"/>
      <c r="M267" s="45"/>
    </row>
    <row r="268" spans="1:13" ht="15.75" x14ac:dyDescent="0.25">
      <c r="A268" s="45"/>
      <c r="B268" s="45"/>
      <c r="C268" s="45"/>
      <c r="D268" s="45"/>
      <c r="E268" s="45" t="s">
        <v>399</v>
      </c>
      <c r="F268" s="38"/>
      <c r="G268" s="38"/>
      <c r="H268" s="57" t="str">
        <f t="shared" si="4"/>
        <v>_</v>
      </c>
      <c r="I268" s="45"/>
      <c r="J268" s="45"/>
      <c r="K268" s="45"/>
      <c r="L268" s="45"/>
      <c r="M268" s="45"/>
    </row>
    <row r="269" spans="1:13" ht="15.75" x14ac:dyDescent="0.2">
      <c r="A269" s="45"/>
      <c r="B269" s="45"/>
      <c r="C269" s="45"/>
      <c r="D269" s="45"/>
      <c r="E269" s="45" t="s">
        <v>400</v>
      </c>
      <c r="F269" s="55"/>
      <c r="G269" s="56"/>
      <c r="H269" s="58" t="str">
        <f t="shared" si="4"/>
        <v>_</v>
      </c>
      <c r="I269" s="45"/>
      <c r="J269" s="45"/>
      <c r="K269" s="45"/>
      <c r="L269" s="45"/>
      <c r="M269" s="45"/>
    </row>
    <row r="270" spans="1:13" ht="15.75" x14ac:dyDescent="0.25">
      <c r="A270" s="45"/>
      <c r="B270" s="45"/>
      <c r="C270" s="45"/>
      <c r="D270" s="45"/>
      <c r="E270" s="45" t="s">
        <v>401</v>
      </c>
      <c r="F270" s="38"/>
      <c r="G270" s="38"/>
      <c r="H270" s="57" t="str">
        <f t="shared" si="4"/>
        <v>_</v>
      </c>
      <c r="I270" s="45"/>
      <c r="J270" s="45"/>
      <c r="K270" s="45"/>
      <c r="L270" s="45"/>
      <c r="M270" s="45"/>
    </row>
    <row r="271" spans="1:13" ht="15.75" x14ac:dyDescent="0.2">
      <c r="A271" s="45"/>
      <c r="B271" s="45"/>
      <c r="C271" s="45"/>
      <c r="D271" s="45"/>
      <c r="E271" s="45" t="s">
        <v>402</v>
      </c>
      <c r="F271" s="55"/>
      <c r="G271" s="56"/>
      <c r="H271" s="58" t="str">
        <f t="shared" si="4"/>
        <v>_</v>
      </c>
      <c r="I271" s="45"/>
      <c r="J271" s="45"/>
      <c r="K271" s="45"/>
      <c r="L271" s="45"/>
      <c r="M271" s="45"/>
    </row>
    <row r="272" spans="1:13" ht="15.75" x14ac:dyDescent="0.25">
      <c r="A272" s="45"/>
      <c r="B272" s="45"/>
      <c r="C272" s="45"/>
      <c r="D272" s="45"/>
      <c r="E272" s="45" t="s">
        <v>403</v>
      </c>
      <c r="F272" s="38"/>
      <c r="G272" s="38"/>
      <c r="H272" s="57" t="str">
        <f t="shared" si="4"/>
        <v>_</v>
      </c>
      <c r="I272" s="45"/>
      <c r="J272" s="45"/>
      <c r="K272" s="45"/>
      <c r="L272" s="45"/>
      <c r="M272" s="45"/>
    </row>
    <row r="273" spans="1:13" ht="15.75" x14ac:dyDescent="0.2">
      <c r="A273" s="45"/>
      <c r="B273" s="45"/>
      <c r="C273" s="45"/>
      <c r="D273" s="45"/>
      <c r="E273" s="45" t="s">
        <v>404</v>
      </c>
      <c r="F273" s="55"/>
      <c r="G273" s="56"/>
      <c r="H273" s="58" t="str">
        <f t="shared" si="4"/>
        <v>_</v>
      </c>
      <c r="I273" s="45"/>
      <c r="J273" s="45"/>
      <c r="K273" s="45"/>
      <c r="L273" s="45"/>
      <c r="M273" s="45"/>
    </row>
    <row r="274" spans="1:13" ht="15.75" x14ac:dyDescent="0.25">
      <c r="A274" s="45"/>
      <c r="B274" s="45"/>
      <c r="C274" s="45"/>
      <c r="D274" s="45"/>
      <c r="E274" s="45" t="s">
        <v>405</v>
      </c>
      <c r="F274" s="38"/>
      <c r="G274" s="38"/>
      <c r="H274" s="57" t="str">
        <f t="shared" si="4"/>
        <v>_</v>
      </c>
      <c r="I274" s="45"/>
      <c r="J274" s="45"/>
      <c r="K274" s="45"/>
      <c r="L274" s="45"/>
      <c r="M274" s="45"/>
    </row>
    <row r="275" spans="1:13" ht="15.75" x14ac:dyDescent="0.2">
      <c r="A275" s="45"/>
      <c r="B275" s="45"/>
      <c r="C275" s="45"/>
      <c r="D275" s="45"/>
      <c r="E275" s="45" t="s">
        <v>406</v>
      </c>
      <c r="F275" s="55"/>
      <c r="G275" s="56"/>
      <c r="H275" s="58" t="str">
        <f t="shared" si="4"/>
        <v>_</v>
      </c>
      <c r="I275" s="45"/>
      <c r="J275" s="45"/>
      <c r="K275" s="45"/>
      <c r="L275" s="45"/>
      <c r="M275" s="45"/>
    </row>
    <row r="276" spans="1:13" ht="15.75" x14ac:dyDescent="0.25">
      <c r="A276" s="45"/>
      <c r="B276" s="45"/>
      <c r="C276" s="45"/>
      <c r="D276" s="45"/>
      <c r="E276" s="45" t="s">
        <v>407</v>
      </c>
      <c r="F276" s="38"/>
      <c r="G276" s="38"/>
      <c r="H276" s="57" t="str">
        <f t="shared" si="4"/>
        <v>_</v>
      </c>
      <c r="I276" s="45"/>
      <c r="J276" s="45"/>
      <c r="K276" s="45"/>
      <c r="L276" s="45"/>
      <c r="M276" s="45"/>
    </row>
    <row r="277" spans="1:13" ht="15.75" x14ac:dyDescent="0.2">
      <c r="A277" s="45"/>
      <c r="B277" s="45"/>
      <c r="C277" s="45"/>
      <c r="D277" s="45"/>
      <c r="E277" s="45" t="s">
        <v>408</v>
      </c>
      <c r="F277" s="55"/>
      <c r="G277" s="56"/>
      <c r="H277" s="58" t="str">
        <f t="shared" si="4"/>
        <v>_</v>
      </c>
      <c r="I277" s="45"/>
      <c r="J277" s="45"/>
      <c r="K277" s="45"/>
      <c r="L277" s="45"/>
      <c r="M277" s="45"/>
    </row>
    <row r="278" spans="1:13" ht="15.75" x14ac:dyDescent="0.25">
      <c r="A278" s="45"/>
      <c r="B278" s="45"/>
      <c r="C278" s="45"/>
      <c r="D278" s="45"/>
      <c r="E278" s="45" t="s">
        <v>409</v>
      </c>
      <c r="F278" s="38"/>
      <c r="G278" s="38"/>
      <c r="H278" s="57" t="str">
        <f t="shared" si="4"/>
        <v>_</v>
      </c>
      <c r="I278" s="45"/>
      <c r="J278" s="45"/>
      <c r="K278" s="45"/>
      <c r="L278" s="45"/>
      <c r="M278" s="45"/>
    </row>
    <row r="279" spans="1:13" ht="15.75" x14ac:dyDescent="0.2">
      <c r="A279" s="45"/>
      <c r="B279" s="45"/>
      <c r="C279" s="45"/>
      <c r="D279" s="45"/>
      <c r="E279" s="45" t="s">
        <v>410</v>
      </c>
      <c r="F279" s="55"/>
      <c r="G279" s="56"/>
      <c r="H279" s="58" t="str">
        <f t="shared" si="4"/>
        <v>_</v>
      </c>
      <c r="I279" s="45"/>
      <c r="J279" s="45"/>
      <c r="K279" s="45"/>
      <c r="L279" s="45"/>
      <c r="M279" s="45"/>
    </row>
    <row r="280" spans="1:13" ht="15.75" x14ac:dyDescent="0.25">
      <c r="A280" s="45"/>
      <c r="B280" s="45"/>
      <c r="C280" s="45"/>
      <c r="D280" s="45"/>
      <c r="E280" s="45" t="s">
        <v>411</v>
      </c>
      <c r="F280" s="38"/>
      <c r="G280" s="38"/>
      <c r="H280" s="57" t="str">
        <f t="shared" si="4"/>
        <v>_</v>
      </c>
      <c r="I280" s="45"/>
      <c r="J280" s="45"/>
      <c r="K280" s="45"/>
      <c r="L280" s="45"/>
      <c r="M280" s="45"/>
    </row>
    <row r="281" spans="1:13" ht="15.75" x14ac:dyDescent="0.2">
      <c r="A281" s="45"/>
      <c r="B281" s="45"/>
      <c r="C281" s="45"/>
      <c r="D281" s="45"/>
      <c r="E281" s="45" t="s">
        <v>412</v>
      </c>
      <c r="F281" s="55"/>
      <c r="G281" s="56"/>
      <c r="H281" s="58" t="str">
        <f t="shared" ref="H281:H344" si="5">IFERROR(IF(G281&lt;&gt;"",(G281-F281)/$F$21*-1,"_"),"_")</f>
        <v>_</v>
      </c>
      <c r="I281" s="45"/>
      <c r="J281" s="45"/>
      <c r="K281" s="45"/>
      <c r="L281" s="45"/>
      <c r="M281" s="45"/>
    </row>
    <row r="282" spans="1:13" ht="15.75" x14ac:dyDescent="0.25">
      <c r="A282" s="45"/>
      <c r="B282" s="45"/>
      <c r="C282" s="45"/>
      <c r="D282" s="45"/>
      <c r="E282" s="45" t="s">
        <v>413</v>
      </c>
      <c r="F282" s="38"/>
      <c r="G282" s="38"/>
      <c r="H282" s="57" t="str">
        <f t="shared" si="5"/>
        <v>_</v>
      </c>
      <c r="I282" s="45"/>
      <c r="J282" s="45"/>
      <c r="K282" s="45"/>
      <c r="L282" s="45"/>
      <c r="M282" s="45"/>
    </row>
    <row r="283" spans="1:13" ht="15.75" x14ac:dyDescent="0.2">
      <c r="A283" s="45"/>
      <c r="B283" s="45"/>
      <c r="C283" s="45"/>
      <c r="D283" s="45"/>
      <c r="E283" s="45" t="s">
        <v>414</v>
      </c>
      <c r="F283" s="55"/>
      <c r="G283" s="56"/>
      <c r="H283" s="58" t="str">
        <f t="shared" si="5"/>
        <v>_</v>
      </c>
      <c r="I283" s="45"/>
      <c r="J283" s="45"/>
      <c r="K283" s="45"/>
      <c r="L283" s="45"/>
      <c r="M283" s="45"/>
    </row>
    <row r="284" spans="1:13" ht="15.75" x14ac:dyDescent="0.25">
      <c r="A284" s="45"/>
      <c r="B284" s="45"/>
      <c r="C284" s="45"/>
      <c r="D284" s="45"/>
      <c r="E284" s="45" t="s">
        <v>415</v>
      </c>
      <c r="F284" s="38"/>
      <c r="G284" s="38"/>
      <c r="H284" s="57" t="str">
        <f t="shared" si="5"/>
        <v>_</v>
      </c>
      <c r="I284" s="45"/>
      <c r="J284" s="45"/>
      <c r="K284" s="45"/>
      <c r="L284" s="45"/>
      <c r="M284" s="45"/>
    </row>
    <row r="285" spans="1:13" ht="15.75" x14ac:dyDescent="0.2">
      <c r="A285" s="45"/>
      <c r="B285" s="45"/>
      <c r="C285" s="45"/>
      <c r="D285" s="45"/>
      <c r="E285" s="45" t="s">
        <v>416</v>
      </c>
      <c r="F285" s="55"/>
      <c r="G285" s="56"/>
      <c r="H285" s="58" t="str">
        <f t="shared" si="5"/>
        <v>_</v>
      </c>
      <c r="I285" s="45"/>
      <c r="J285" s="45"/>
      <c r="K285" s="45"/>
      <c r="L285" s="45"/>
      <c r="M285" s="45"/>
    </row>
    <row r="286" spans="1:13" ht="15.75" x14ac:dyDescent="0.25">
      <c r="A286" s="45"/>
      <c r="B286" s="45"/>
      <c r="C286" s="45"/>
      <c r="D286" s="45"/>
      <c r="E286" s="45" t="s">
        <v>417</v>
      </c>
      <c r="F286" s="38"/>
      <c r="G286" s="38"/>
      <c r="H286" s="57" t="str">
        <f t="shared" si="5"/>
        <v>_</v>
      </c>
      <c r="I286" s="45"/>
      <c r="J286" s="45"/>
      <c r="K286" s="45"/>
      <c r="L286" s="45"/>
      <c r="M286" s="45"/>
    </row>
    <row r="287" spans="1:13" ht="15.75" x14ac:dyDescent="0.2">
      <c r="A287" s="45"/>
      <c r="B287" s="45"/>
      <c r="C287" s="45"/>
      <c r="D287" s="45"/>
      <c r="E287" s="45" t="s">
        <v>418</v>
      </c>
      <c r="F287" s="55"/>
      <c r="G287" s="56"/>
      <c r="H287" s="58" t="str">
        <f t="shared" si="5"/>
        <v>_</v>
      </c>
      <c r="I287" s="45"/>
      <c r="J287" s="45"/>
      <c r="K287" s="45"/>
      <c r="L287" s="45"/>
      <c r="M287" s="45"/>
    </row>
    <row r="288" spans="1:13" ht="15.75" x14ac:dyDescent="0.25">
      <c r="A288" s="45"/>
      <c r="B288" s="45"/>
      <c r="C288" s="45"/>
      <c r="D288" s="45"/>
      <c r="E288" s="45" t="s">
        <v>419</v>
      </c>
      <c r="F288" s="38"/>
      <c r="G288" s="38"/>
      <c r="H288" s="57" t="str">
        <f t="shared" si="5"/>
        <v>_</v>
      </c>
      <c r="I288" s="45"/>
      <c r="J288" s="45"/>
      <c r="K288" s="45"/>
      <c r="L288" s="45"/>
      <c r="M288" s="45"/>
    </row>
    <row r="289" spans="1:13" ht="15.75" x14ac:dyDescent="0.2">
      <c r="A289" s="45"/>
      <c r="B289" s="45"/>
      <c r="C289" s="45"/>
      <c r="D289" s="45"/>
      <c r="E289" s="45" t="s">
        <v>420</v>
      </c>
      <c r="F289" s="55"/>
      <c r="G289" s="56"/>
      <c r="H289" s="58" t="str">
        <f t="shared" si="5"/>
        <v>_</v>
      </c>
      <c r="I289" s="45"/>
      <c r="J289" s="45"/>
      <c r="K289" s="45"/>
      <c r="L289" s="45"/>
      <c r="M289" s="45"/>
    </row>
    <row r="290" spans="1:13" ht="15.75" x14ac:dyDescent="0.25">
      <c r="A290" s="45"/>
      <c r="B290" s="45"/>
      <c r="C290" s="45"/>
      <c r="D290" s="45"/>
      <c r="E290" s="45" t="s">
        <v>421</v>
      </c>
      <c r="F290" s="38"/>
      <c r="G290" s="38"/>
      <c r="H290" s="57" t="str">
        <f t="shared" si="5"/>
        <v>_</v>
      </c>
      <c r="I290" s="45"/>
      <c r="J290" s="45"/>
      <c r="K290" s="45"/>
      <c r="L290" s="45"/>
      <c r="M290" s="45"/>
    </row>
    <row r="291" spans="1:13" ht="15.75" x14ac:dyDescent="0.2">
      <c r="A291" s="45"/>
      <c r="B291" s="45"/>
      <c r="C291" s="45"/>
      <c r="D291" s="45"/>
      <c r="E291" s="45" t="s">
        <v>422</v>
      </c>
      <c r="F291" s="55"/>
      <c r="G291" s="56"/>
      <c r="H291" s="58" t="str">
        <f t="shared" si="5"/>
        <v>_</v>
      </c>
      <c r="I291" s="45"/>
      <c r="J291" s="45"/>
      <c r="K291" s="45"/>
      <c r="L291" s="45"/>
      <c r="M291" s="45"/>
    </row>
    <row r="292" spans="1:13" ht="15.75" x14ac:dyDescent="0.25">
      <c r="A292" s="45"/>
      <c r="B292" s="45"/>
      <c r="C292" s="45"/>
      <c r="D292" s="45"/>
      <c r="E292" s="45" t="s">
        <v>423</v>
      </c>
      <c r="F292" s="38"/>
      <c r="G292" s="38"/>
      <c r="H292" s="57" t="str">
        <f t="shared" si="5"/>
        <v>_</v>
      </c>
      <c r="I292" s="45"/>
      <c r="J292" s="45"/>
      <c r="K292" s="45"/>
      <c r="L292" s="45"/>
      <c r="M292" s="45"/>
    </row>
    <row r="293" spans="1:13" ht="15.75" x14ac:dyDescent="0.2">
      <c r="A293" s="45"/>
      <c r="B293" s="45"/>
      <c r="C293" s="45"/>
      <c r="D293" s="45"/>
      <c r="E293" s="45" t="s">
        <v>424</v>
      </c>
      <c r="F293" s="55"/>
      <c r="G293" s="56"/>
      <c r="H293" s="58" t="str">
        <f t="shared" si="5"/>
        <v>_</v>
      </c>
      <c r="I293" s="45"/>
      <c r="J293" s="45"/>
      <c r="K293" s="45"/>
      <c r="L293" s="45"/>
      <c r="M293" s="45"/>
    </row>
    <row r="294" spans="1:13" ht="15.75" x14ac:dyDescent="0.25">
      <c r="A294" s="45"/>
      <c r="B294" s="45"/>
      <c r="C294" s="45"/>
      <c r="D294" s="45"/>
      <c r="E294" s="45" t="s">
        <v>425</v>
      </c>
      <c r="F294" s="38"/>
      <c r="G294" s="38"/>
      <c r="H294" s="57" t="str">
        <f t="shared" si="5"/>
        <v>_</v>
      </c>
      <c r="I294" s="45"/>
      <c r="J294" s="45"/>
      <c r="K294" s="45"/>
      <c r="L294" s="45"/>
      <c r="M294" s="45"/>
    </row>
    <row r="295" spans="1:13" ht="15.75" x14ac:dyDescent="0.2">
      <c r="A295" s="45"/>
      <c r="B295" s="45"/>
      <c r="C295" s="45"/>
      <c r="D295" s="45"/>
      <c r="E295" s="45" t="s">
        <v>426</v>
      </c>
      <c r="F295" s="55"/>
      <c r="G295" s="56"/>
      <c r="H295" s="58" t="str">
        <f t="shared" si="5"/>
        <v>_</v>
      </c>
      <c r="I295" s="45"/>
      <c r="J295" s="45"/>
      <c r="K295" s="45"/>
      <c r="L295" s="45"/>
      <c r="M295" s="45"/>
    </row>
    <row r="296" spans="1:13" ht="15.75" x14ac:dyDescent="0.25">
      <c r="A296" s="45"/>
      <c r="B296" s="45"/>
      <c r="C296" s="45"/>
      <c r="D296" s="45"/>
      <c r="E296" s="45" t="s">
        <v>427</v>
      </c>
      <c r="F296" s="38"/>
      <c r="G296" s="38"/>
      <c r="H296" s="57" t="str">
        <f t="shared" si="5"/>
        <v>_</v>
      </c>
      <c r="I296" s="45"/>
      <c r="J296" s="45"/>
      <c r="K296" s="45"/>
      <c r="L296" s="45"/>
      <c r="M296" s="45"/>
    </row>
    <row r="297" spans="1:13" ht="15.75" x14ac:dyDescent="0.2">
      <c r="A297" s="45"/>
      <c r="B297" s="45"/>
      <c r="C297" s="45"/>
      <c r="D297" s="45"/>
      <c r="E297" s="45" t="s">
        <v>428</v>
      </c>
      <c r="F297" s="55"/>
      <c r="G297" s="56"/>
      <c r="H297" s="58" t="str">
        <f t="shared" si="5"/>
        <v>_</v>
      </c>
      <c r="I297" s="45"/>
      <c r="J297" s="45"/>
      <c r="K297" s="45"/>
      <c r="L297" s="45"/>
      <c r="M297" s="45"/>
    </row>
    <row r="298" spans="1:13" ht="15.75" x14ac:dyDescent="0.25">
      <c r="A298" s="45"/>
      <c r="B298" s="45"/>
      <c r="C298" s="45"/>
      <c r="D298" s="45"/>
      <c r="E298" s="45" t="s">
        <v>429</v>
      </c>
      <c r="F298" s="38"/>
      <c r="G298" s="38"/>
      <c r="H298" s="57" t="str">
        <f t="shared" si="5"/>
        <v>_</v>
      </c>
      <c r="I298" s="45"/>
      <c r="J298" s="45"/>
      <c r="K298" s="45"/>
      <c r="L298" s="45"/>
      <c r="M298" s="45"/>
    </row>
    <row r="299" spans="1:13" ht="15.75" x14ac:dyDescent="0.2">
      <c r="A299" s="45"/>
      <c r="B299" s="45"/>
      <c r="C299" s="45"/>
      <c r="D299" s="45"/>
      <c r="E299" s="45" t="s">
        <v>430</v>
      </c>
      <c r="F299" s="55"/>
      <c r="G299" s="56"/>
      <c r="H299" s="58" t="str">
        <f t="shared" si="5"/>
        <v>_</v>
      </c>
      <c r="I299" s="45"/>
      <c r="J299" s="45"/>
      <c r="K299" s="45"/>
      <c r="L299" s="45"/>
      <c r="M299" s="45"/>
    </row>
    <row r="300" spans="1:13" ht="15.75" x14ac:dyDescent="0.25">
      <c r="A300" s="45"/>
      <c r="B300" s="45"/>
      <c r="C300" s="45"/>
      <c r="D300" s="45"/>
      <c r="E300" s="45" t="s">
        <v>431</v>
      </c>
      <c r="F300" s="38"/>
      <c r="G300" s="38"/>
      <c r="H300" s="57" t="str">
        <f t="shared" si="5"/>
        <v>_</v>
      </c>
      <c r="I300" s="45"/>
      <c r="J300" s="45"/>
      <c r="K300" s="45"/>
      <c r="L300" s="45"/>
      <c r="M300" s="45"/>
    </row>
    <row r="301" spans="1:13" ht="15.75" x14ac:dyDescent="0.2">
      <c r="A301" s="45"/>
      <c r="B301" s="45"/>
      <c r="C301" s="45"/>
      <c r="D301" s="45"/>
      <c r="E301" s="45" t="s">
        <v>432</v>
      </c>
      <c r="F301" s="55"/>
      <c r="G301" s="56"/>
      <c r="H301" s="58" t="str">
        <f t="shared" si="5"/>
        <v>_</v>
      </c>
      <c r="I301" s="45"/>
      <c r="J301" s="45"/>
      <c r="K301" s="45"/>
      <c r="L301" s="45"/>
      <c r="M301" s="45"/>
    </row>
    <row r="302" spans="1:13" ht="15.75" x14ac:dyDescent="0.25">
      <c r="A302" s="45"/>
      <c r="B302" s="45"/>
      <c r="C302" s="45"/>
      <c r="D302" s="45"/>
      <c r="E302" s="45" t="s">
        <v>433</v>
      </c>
      <c r="F302" s="38"/>
      <c r="G302" s="38"/>
      <c r="H302" s="57" t="str">
        <f t="shared" si="5"/>
        <v>_</v>
      </c>
      <c r="I302" s="45"/>
      <c r="J302" s="45"/>
      <c r="K302" s="45"/>
      <c r="L302" s="45"/>
      <c r="M302" s="45"/>
    </row>
    <row r="303" spans="1:13" ht="15.75" x14ac:dyDescent="0.2">
      <c r="A303" s="45"/>
      <c r="B303" s="45"/>
      <c r="C303" s="45"/>
      <c r="D303" s="45"/>
      <c r="E303" s="45" t="s">
        <v>434</v>
      </c>
      <c r="F303" s="55"/>
      <c r="G303" s="56"/>
      <c r="H303" s="58" t="str">
        <f t="shared" si="5"/>
        <v>_</v>
      </c>
      <c r="I303" s="45"/>
      <c r="J303" s="45"/>
      <c r="K303" s="45"/>
      <c r="L303" s="45"/>
      <c r="M303" s="45"/>
    </row>
    <row r="304" spans="1:13" ht="15.75" x14ac:dyDescent="0.25">
      <c r="A304" s="45"/>
      <c r="B304" s="45"/>
      <c r="C304" s="45"/>
      <c r="D304" s="45"/>
      <c r="E304" s="45" t="s">
        <v>435</v>
      </c>
      <c r="F304" s="38"/>
      <c r="G304" s="38"/>
      <c r="H304" s="57" t="str">
        <f t="shared" si="5"/>
        <v>_</v>
      </c>
      <c r="I304" s="45"/>
      <c r="J304" s="45"/>
      <c r="K304" s="45"/>
      <c r="L304" s="45"/>
      <c r="M304" s="45"/>
    </row>
    <row r="305" spans="1:13" ht="15.75" x14ac:dyDescent="0.2">
      <c r="A305" s="45"/>
      <c r="B305" s="45"/>
      <c r="C305" s="45"/>
      <c r="D305" s="45"/>
      <c r="E305" s="45" t="s">
        <v>436</v>
      </c>
      <c r="F305" s="55"/>
      <c r="G305" s="56"/>
      <c r="H305" s="58" t="str">
        <f t="shared" si="5"/>
        <v>_</v>
      </c>
      <c r="I305" s="45"/>
      <c r="J305" s="45"/>
      <c r="K305" s="45"/>
      <c r="L305" s="45"/>
      <c r="M305" s="45"/>
    </row>
    <row r="306" spans="1:13" ht="15.75" x14ac:dyDescent="0.25">
      <c r="A306" s="45"/>
      <c r="B306" s="45"/>
      <c r="C306" s="45"/>
      <c r="D306" s="45"/>
      <c r="E306" s="45" t="s">
        <v>437</v>
      </c>
      <c r="F306" s="38"/>
      <c r="G306" s="38"/>
      <c r="H306" s="57" t="str">
        <f t="shared" si="5"/>
        <v>_</v>
      </c>
      <c r="I306" s="45"/>
      <c r="J306" s="45"/>
      <c r="K306" s="45"/>
      <c r="L306" s="45"/>
      <c r="M306" s="45"/>
    </row>
    <row r="307" spans="1:13" ht="15.75" x14ac:dyDescent="0.2">
      <c r="A307" s="45"/>
      <c r="B307" s="45"/>
      <c r="C307" s="45"/>
      <c r="D307" s="45"/>
      <c r="E307" s="45" t="s">
        <v>438</v>
      </c>
      <c r="F307" s="55"/>
      <c r="G307" s="56"/>
      <c r="H307" s="58" t="str">
        <f t="shared" si="5"/>
        <v>_</v>
      </c>
      <c r="I307" s="45"/>
      <c r="J307" s="45"/>
      <c r="K307" s="45"/>
      <c r="L307" s="45"/>
      <c r="M307" s="45"/>
    </row>
    <row r="308" spans="1:13" ht="15.75" x14ac:dyDescent="0.25">
      <c r="A308" s="45"/>
      <c r="B308" s="45"/>
      <c r="C308" s="45"/>
      <c r="D308" s="45"/>
      <c r="E308" s="45" t="s">
        <v>439</v>
      </c>
      <c r="F308" s="38"/>
      <c r="G308" s="38"/>
      <c r="H308" s="57" t="str">
        <f t="shared" si="5"/>
        <v>_</v>
      </c>
      <c r="I308" s="45"/>
      <c r="J308" s="45"/>
      <c r="K308" s="45"/>
      <c r="L308" s="45"/>
      <c r="M308" s="45"/>
    </row>
    <row r="309" spans="1:13" ht="15.75" x14ac:dyDescent="0.2">
      <c r="A309" s="45"/>
      <c r="B309" s="45"/>
      <c r="C309" s="45"/>
      <c r="D309" s="45"/>
      <c r="E309" s="45" t="s">
        <v>440</v>
      </c>
      <c r="F309" s="55"/>
      <c r="G309" s="56"/>
      <c r="H309" s="58" t="str">
        <f t="shared" si="5"/>
        <v>_</v>
      </c>
      <c r="I309" s="45"/>
      <c r="J309" s="45"/>
      <c r="K309" s="45"/>
      <c r="L309" s="45"/>
      <c r="M309" s="45"/>
    </row>
    <row r="310" spans="1:13" ht="15.75" x14ac:dyDescent="0.25">
      <c r="A310" s="45"/>
      <c r="B310" s="45"/>
      <c r="C310" s="45"/>
      <c r="D310" s="45"/>
      <c r="E310" s="45" t="s">
        <v>441</v>
      </c>
      <c r="F310" s="38"/>
      <c r="G310" s="38"/>
      <c r="H310" s="57" t="str">
        <f t="shared" si="5"/>
        <v>_</v>
      </c>
      <c r="I310" s="45"/>
      <c r="J310" s="45"/>
      <c r="K310" s="45"/>
      <c r="L310" s="45"/>
      <c r="M310" s="45"/>
    </row>
    <row r="311" spans="1:13" ht="15.75" x14ac:dyDescent="0.2">
      <c r="A311" s="45"/>
      <c r="B311" s="45"/>
      <c r="C311" s="45"/>
      <c r="D311" s="45"/>
      <c r="E311" s="45" t="s">
        <v>442</v>
      </c>
      <c r="F311" s="55"/>
      <c r="G311" s="56"/>
      <c r="H311" s="58" t="str">
        <f t="shared" si="5"/>
        <v>_</v>
      </c>
      <c r="I311" s="45"/>
      <c r="J311" s="45"/>
      <c r="K311" s="45"/>
      <c r="L311" s="45"/>
      <c r="M311" s="45"/>
    </row>
    <row r="312" spans="1:13" ht="15.75" x14ac:dyDescent="0.25">
      <c r="A312" s="45"/>
      <c r="B312" s="45"/>
      <c r="C312" s="45"/>
      <c r="D312" s="45"/>
      <c r="E312" s="45" t="s">
        <v>443</v>
      </c>
      <c r="F312" s="38"/>
      <c r="G312" s="38"/>
      <c r="H312" s="57" t="str">
        <f t="shared" si="5"/>
        <v>_</v>
      </c>
      <c r="I312" s="45"/>
      <c r="J312" s="45"/>
      <c r="K312" s="45"/>
      <c r="L312" s="45"/>
      <c r="M312" s="45"/>
    </row>
    <row r="313" spans="1:13" ht="15.75" x14ac:dyDescent="0.2">
      <c r="A313" s="45"/>
      <c r="B313" s="45"/>
      <c r="C313" s="45"/>
      <c r="D313" s="45"/>
      <c r="E313" s="45" t="s">
        <v>444</v>
      </c>
      <c r="F313" s="55"/>
      <c r="G313" s="56"/>
      <c r="H313" s="58" t="str">
        <f t="shared" si="5"/>
        <v>_</v>
      </c>
      <c r="I313" s="45"/>
      <c r="J313" s="45"/>
      <c r="K313" s="45"/>
      <c r="L313" s="45"/>
      <c r="M313" s="45"/>
    </row>
    <row r="314" spans="1:13" ht="15.75" x14ac:dyDescent="0.25">
      <c r="A314" s="45"/>
      <c r="B314" s="45"/>
      <c r="C314" s="45"/>
      <c r="D314" s="45"/>
      <c r="E314" s="45" t="s">
        <v>445</v>
      </c>
      <c r="F314" s="38"/>
      <c r="G314" s="38"/>
      <c r="H314" s="57" t="str">
        <f t="shared" si="5"/>
        <v>_</v>
      </c>
      <c r="I314" s="45"/>
      <c r="J314" s="45"/>
      <c r="K314" s="45"/>
      <c r="L314" s="45"/>
      <c r="M314" s="45"/>
    </row>
    <row r="315" spans="1:13" ht="15.75" x14ac:dyDescent="0.2">
      <c r="A315" s="45"/>
      <c r="B315" s="45"/>
      <c r="C315" s="45"/>
      <c r="D315" s="45"/>
      <c r="E315" s="45" t="s">
        <v>446</v>
      </c>
      <c r="F315" s="55"/>
      <c r="G315" s="56"/>
      <c r="H315" s="58" t="str">
        <f t="shared" si="5"/>
        <v>_</v>
      </c>
      <c r="I315" s="45"/>
      <c r="J315" s="45"/>
      <c r="K315" s="45"/>
      <c r="L315" s="45"/>
      <c r="M315" s="45"/>
    </row>
    <row r="316" spans="1:13" ht="15.75" x14ac:dyDescent="0.25">
      <c r="A316" s="45"/>
      <c r="B316" s="45"/>
      <c r="C316" s="45"/>
      <c r="D316" s="45"/>
      <c r="E316" s="45" t="s">
        <v>447</v>
      </c>
      <c r="F316" s="38"/>
      <c r="G316" s="38"/>
      <c r="H316" s="57" t="str">
        <f t="shared" si="5"/>
        <v>_</v>
      </c>
      <c r="I316" s="45"/>
      <c r="J316" s="45"/>
      <c r="K316" s="45"/>
      <c r="L316" s="45"/>
      <c r="M316" s="45"/>
    </row>
    <row r="317" spans="1:13" ht="15.75" x14ac:dyDescent="0.2">
      <c r="A317" s="45"/>
      <c r="B317" s="45"/>
      <c r="C317" s="45"/>
      <c r="D317" s="45"/>
      <c r="E317" s="45" t="s">
        <v>448</v>
      </c>
      <c r="F317" s="55"/>
      <c r="G317" s="56"/>
      <c r="H317" s="58" t="str">
        <f t="shared" si="5"/>
        <v>_</v>
      </c>
      <c r="I317" s="45"/>
      <c r="J317" s="45"/>
      <c r="K317" s="45"/>
      <c r="L317" s="45"/>
      <c r="M317" s="45"/>
    </row>
    <row r="318" spans="1:13" ht="15.75" x14ac:dyDescent="0.25">
      <c r="A318" s="45"/>
      <c r="B318" s="45"/>
      <c r="C318" s="45"/>
      <c r="D318" s="45"/>
      <c r="E318" s="45" t="s">
        <v>449</v>
      </c>
      <c r="F318" s="38"/>
      <c r="G318" s="38"/>
      <c r="H318" s="57" t="str">
        <f t="shared" si="5"/>
        <v>_</v>
      </c>
      <c r="I318" s="45"/>
      <c r="J318" s="45"/>
      <c r="K318" s="45"/>
      <c r="L318" s="45"/>
      <c r="M318" s="45"/>
    </row>
    <row r="319" spans="1:13" ht="15.75" x14ac:dyDescent="0.2">
      <c r="A319" s="45"/>
      <c r="B319" s="45"/>
      <c r="C319" s="45"/>
      <c r="D319" s="45"/>
      <c r="E319" s="45" t="s">
        <v>450</v>
      </c>
      <c r="F319" s="55"/>
      <c r="G319" s="56"/>
      <c r="H319" s="58" t="str">
        <f t="shared" si="5"/>
        <v>_</v>
      </c>
      <c r="I319" s="45"/>
      <c r="J319" s="45"/>
      <c r="K319" s="45"/>
      <c r="L319" s="45"/>
      <c r="M319" s="45"/>
    </row>
    <row r="320" spans="1:13" ht="15.75" x14ac:dyDescent="0.25">
      <c r="A320" s="45"/>
      <c r="B320" s="45"/>
      <c r="C320" s="45"/>
      <c r="D320" s="45"/>
      <c r="E320" s="45" t="s">
        <v>451</v>
      </c>
      <c r="F320" s="38"/>
      <c r="G320" s="38"/>
      <c r="H320" s="57" t="str">
        <f t="shared" si="5"/>
        <v>_</v>
      </c>
      <c r="I320" s="45"/>
      <c r="J320" s="45"/>
      <c r="K320" s="45"/>
      <c r="L320" s="45"/>
      <c r="M320" s="45"/>
    </row>
    <row r="321" spans="1:13" ht="15.75" x14ac:dyDescent="0.2">
      <c r="A321" s="45"/>
      <c r="B321" s="45"/>
      <c r="C321" s="45"/>
      <c r="D321" s="45"/>
      <c r="E321" s="45" t="s">
        <v>452</v>
      </c>
      <c r="F321" s="55"/>
      <c r="G321" s="56"/>
      <c r="H321" s="58" t="str">
        <f t="shared" si="5"/>
        <v>_</v>
      </c>
      <c r="I321" s="45"/>
      <c r="J321" s="45"/>
      <c r="K321" s="45"/>
      <c r="L321" s="45"/>
      <c r="M321" s="45"/>
    </row>
    <row r="322" spans="1:13" ht="15.75" x14ac:dyDescent="0.25">
      <c r="A322" s="45"/>
      <c r="B322" s="45"/>
      <c r="C322" s="45"/>
      <c r="D322" s="45"/>
      <c r="E322" s="45" t="s">
        <v>453</v>
      </c>
      <c r="F322" s="38"/>
      <c r="G322" s="38"/>
      <c r="H322" s="57" t="str">
        <f t="shared" si="5"/>
        <v>_</v>
      </c>
      <c r="I322" s="45"/>
      <c r="J322" s="45"/>
      <c r="K322" s="45"/>
      <c r="L322" s="45"/>
      <c r="M322" s="45"/>
    </row>
    <row r="323" spans="1:13" ht="15.75" x14ac:dyDescent="0.2">
      <c r="A323" s="45"/>
      <c r="B323" s="45"/>
      <c r="C323" s="45"/>
      <c r="D323" s="45"/>
      <c r="E323" s="45" t="s">
        <v>454</v>
      </c>
      <c r="F323" s="55"/>
      <c r="G323" s="56"/>
      <c r="H323" s="58" t="str">
        <f t="shared" si="5"/>
        <v>_</v>
      </c>
      <c r="I323" s="45"/>
      <c r="J323" s="45"/>
      <c r="K323" s="45"/>
      <c r="L323" s="45"/>
      <c r="M323" s="45"/>
    </row>
    <row r="324" spans="1:13" ht="15.75" x14ac:dyDescent="0.25">
      <c r="A324" s="45"/>
      <c r="B324" s="45"/>
      <c r="C324" s="45"/>
      <c r="D324" s="45"/>
      <c r="E324" s="45" t="s">
        <v>455</v>
      </c>
      <c r="F324" s="38"/>
      <c r="G324" s="38"/>
      <c r="H324" s="57" t="str">
        <f t="shared" si="5"/>
        <v>_</v>
      </c>
      <c r="I324" s="45"/>
      <c r="J324" s="45"/>
      <c r="K324" s="45"/>
      <c r="L324" s="45"/>
      <c r="M324" s="45"/>
    </row>
    <row r="325" spans="1:13" ht="15.75" x14ac:dyDescent="0.2">
      <c r="A325" s="45"/>
      <c r="B325" s="45"/>
      <c r="C325" s="45"/>
      <c r="D325" s="45"/>
      <c r="E325" s="45" t="s">
        <v>456</v>
      </c>
      <c r="F325" s="55"/>
      <c r="G325" s="56"/>
      <c r="H325" s="58" t="str">
        <f t="shared" si="5"/>
        <v>_</v>
      </c>
      <c r="I325" s="45"/>
      <c r="J325" s="45"/>
      <c r="K325" s="45"/>
      <c r="L325" s="45"/>
      <c r="M325" s="45"/>
    </row>
    <row r="326" spans="1:13" ht="15.75" x14ac:dyDescent="0.25">
      <c r="A326" s="45"/>
      <c r="B326" s="45"/>
      <c r="C326" s="45"/>
      <c r="D326" s="45"/>
      <c r="E326" s="45" t="s">
        <v>457</v>
      </c>
      <c r="F326" s="38"/>
      <c r="G326" s="38"/>
      <c r="H326" s="57" t="str">
        <f t="shared" si="5"/>
        <v>_</v>
      </c>
      <c r="I326" s="45"/>
      <c r="J326" s="45"/>
      <c r="K326" s="45"/>
      <c r="L326" s="45"/>
      <c r="M326" s="45"/>
    </row>
    <row r="327" spans="1:13" ht="15.75" x14ac:dyDescent="0.2">
      <c r="A327" s="45"/>
      <c r="B327" s="45"/>
      <c r="C327" s="45"/>
      <c r="D327" s="45"/>
      <c r="E327" s="45" t="s">
        <v>458</v>
      </c>
      <c r="F327" s="55"/>
      <c r="G327" s="56"/>
      <c r="H327" s="58" t="str">
        <f t="shared" si="5"/>
        <v>_</v>
      </c>
      <c r="I327" s="45"/>
      <c r="J327" s="45"/>
      <c r="K327" s="45"/>
      <c r="L327" s="45"/>
      <c r="M327" s="45"/>
    </row>
    <row r="328" spans="1:13" ht="15.75" x14ac:dyDescent="0.25">
      <c r="A328" s="45"/>
      <c r="B328" s="45"/>
      <c r="C328" s="45"/>
      <c r="D328" s="45"/>
      <c r="E328" s="45" t="s">
        <v>459</v>
      </c>
      <c r="F328" s="38"/>
      <c r="G328" s="38"/>
      <c r="H328" s="57" t="str">
        <f t="shared" si="5"/>
        <v>_</v>
      </c>
      <c r="I328" s="45"/>
      <c r="J328" s="45"/>
      <c r="K328" s="45"/>
      <c r="L328" s="45"/>
      <c r="M328" s="45"/>
    </row>
    <row r="329" spans="1:13" ht="15.75" x14ac:dyDescent="0.2">
      <c r="A329" s="45"/>
      <c r="B329" s="45"/>
      <c r="C329" s="45"/>
      <c r="D329" s="45"/>
      <c r="E329" s="45" t="s">
        <v>460</v>
      </c>
      <c r="F329" s="55"/>
      <c r="G329" s="56"/>
      <c r="H329" s="58" t="str">
        <f t="shared" si="5"/>
        <v>_</v>
      </c>
      <c r="I329" s="45"/>
      <c r="J329" s="45"/>
      <c r="K329" s="45"/>
      <c r="L329" s="45"/>
      <c r="M329" s="45"/>
    </row>
    <row r="330" spans="1:13" ht="15.75" x14ac:dyDescent="0.25">
      <c r="A330" s="45"/>
      <c r="B330" s="45"/>
      <c r="C330" s="45"/>
      <c r="D330" s="45"/>
      <c r="E330" s="45" t="s">
        <v>461</v>
      </c>
      <c r="F330" s="38"/>
      <c r="G330" s="38"/>
      <c r="H330" s="57" t="str">
        <f t="shared" si="5"/>
        <v>_</v>
      </c>
      <c r="I330" s="45"/>
      <c r="J330" s="45"/>
      <c r="K330" s="45"/>
      <c r="L330" s="45"/>
      <c r="M330" s="45"/>
    </row>
    <row r="331" spans="1:13" ht="15.75" x14ac:dyDescent="0.2">
      <c r="A331" s="45"/>
      <c r="B331" s="45"/>
      <c r="C331" s="45"/>
      <c r="D331" s="45"/>
      <c r="E331" s="45" t="s">
        <v>462</v>
      </c>
      <c r="F331" s="55"/>
      <c r="G331" s="56"/>
      <c r="H331" s="58" t="str">
        <f t="shared" si="5"/>
        <v>_</v>
      </c>
      <c r="I331" s="45"/>
      <c r="J331" s="45"/>
      <c r="K331" s="45"/>
      <c r="L331" s="45"/>
      <c r="M331" s="45"/>
    </row>
    <row r="332" spans="1:13" ht="15.75" x14ac:dyDescent="0.25">
      <c r="A332" s="45"/>
      <c r="B332" s="45"/>
      <c r="C332" s="45"/>
      <c r="D332" s="45"/>
      <c r="E332" s="45" t="s">
        <v>463</v>
      </c>
      <c r="F332" s="38"/>
      <c r="G332" s="38"/>
      <c r="H332" s="57" t="str">
        <f t="shared" si="5"/>
        <v>_</v>
      </c>
      <c r="I332" s="45"/>
      <c r="J332" s="45"/>
      <c r="K332" s="45"/>
      <c r="L332" s="45"/>
      <c r="M332" s="45"/>
    </row>
    <row r="333" spans="1:13" ht="15.75" x14ac:dyDescent="0.2">
      <c r="A333" s="45"/>
      <c r="B333" s="45"/>
      <c r="C333" s="45"/>
      <c r="D333" s="45"/>
      <c r="E333" s="45" t="s">
        <v>464</v>
      </c>
      <c r="F333" s="55"/>
      <c r="G333" s="56"/>
      <c r="H333" s="58" t="str">
        <f t="shared" si="5"/>
        <v>_</v>
      </c>
      <c r="I333" s="45"/>
      <c r="J333" s="45"/>
      <c r="K333" s="45"/>
      <c r="L333" s="45"/>
      <c r="M333" s="45"/>
    </row>
    <row r="334" spans="1:13" ht="15.75" x14ac:dyDescent="0.25">
      <c r="A334" s="45"/>
      <c r="B334" s="45"/>
      <c r="C334" s="45"/>
      <c r="D334" s="45"/>
      <c r="E334" s="45" t="s">
        <v>465</v>
      </c>
      <c r="F334" s="38"/>
      <c r="G334" s="38"/>
      <c r="H334" s="57" t="str">
        <f t="shared" si="5"/>
        <v>_</v>
      </c>
      <c r="I334" s="45"/>
      <c r="J334" s="45"/>
      <c r="K334" s="45"/>
      <c r="L334" s="45"/>
      <c r="M334" s="45"/>
    </row>
    <row r="335" spans="1:13" ht="15.75" x14ac:dyDescent="0.2">
      <c r="A335" s="45"/>
      <c r="B335" s="45"/>
      <c r="C335" s="45"/>
      <c r="D335" s="45"/>
      <c r="E335" s="45" t="s">
        <v>466</v>
      </c>
      <c r="F335" s="55"/>
      <c r="G335" s="56"/>
      <c r="H335" s="58" t="str">
        <f t="shared" si="5"/>
        <v>_</v>
      </c>
      <c r="I335" s="45"/>
      <c r="J335" s="45"/>
      <c r="K335" s="45"/>
      <c r="L335" s="45"/>
      <c r="M335" s="45"/>
    </row>
    <row r="336" spans="1:13" ht="15.75" x14ac:dyDescent="0.25">
      <c r="A336" s="45"/>
      <c r="B336" s="45"/>
      <c r="C336" s="45"/>
      <c r="D336" s="45"/>
      <c r="E336" s="45" t="s">
        <v>467</v>
      </c>
      <c r="F336" s="38"/>
      <c r="G336" s="38"/>
      <c r="H336" s="57" t="str">
        <f t="shared" si="5"/>
        <v>_</v>
      </c>
      <c r="I336" s="45"/>
      <c r="J336" s="45"/>
      <c r="K336" s="45"/>
      <c r="L336" s="45"/>
      <c r="M336" s="45"/>
    </row>
    <row r="337" spans="1:13" ht="15.75" x14ac:dyDescent="0.2">
      <c r="A337" s="45"/>
      <c r="B337" s="45"/>
      <c r="C337" s="45"/>
      <c r="D337" s="45"/>
      <c r="E337" s="45" t="s">
        <v>468</v>
      </c>
      <c r="F337" s="55"/>
      <c r="G337" s="56"/>
      <c r="H337" s="58" t="str">
        <f t="shared" si="5"/>
        <v>_</v>
      </c>
      <c r="I337" s="45"/>
      <c r="J337" s="45"/>
      <c r="K337" s="45"/>
      <c r="L337" s="45"/>
      <c r="M337" s="45"/>
    </row>
    <row r="338" spans="1:13" ht="15.75" x14ac:dyDescent="0.25">
      <c r="A338" s="45"/>
      <c r="B338" s="45"/>
      <c r="C338" s="45"/>
      <c r="D338" s="45"/>
      <c r="E338" s="45" t="s">
        <v>469</v>
      </c>
      <c r="F338" s="38"/>
      <c r="G338" s="38"/>
      <c r="H338" s="57" t="str">
        <f t="shared" si="5"/>
        <v>_</v>
      </c>
      <c r="I338" s="45"/>
      <c r="J338" s="45"/>
      <c r="K338" s="45"/>
      <c r="L338" s="45"/>
      <c r="M338" s="45"/>
    </row>
    <row r="339" spans="1:13" ht="15.75" x14ac:dyDescent="0.2">
      <c r="A339" s="45"/>
      <c r="B339" s="45"/>
      <c r="C339" s="45"/>
      <c r="D339" s="45"/>
      <c r="E339" s="45" t="s">
        <v>470</v>
      </c>
      <c r="F339" s="55"/>
      <c r="G339" s="56"/>
      <c r="H339" s="58" t="str">
        <f t="shared" si="5"/>
        <v>_</v>
      </c>
      <c r="I339" s="45"/>
      <c r="J339" s="45"/>
      <c r="K339" s="45"/>
      <c r="L339" s="45"/>
      <c r="M339" s="45"/>
    </row>
    <row r="340" spans="1:13" ht="15.75" x14ac:dyDescent="0.25">
      <c r="A340" s="45"/>
      <c r="B340" s="45"/>
      <c r="C340" s="45"/>
      <c r="D340" s="45"/>
      <c r="E340" s="45" t="s">
        <v>471</v>
      </c>
      <c r="F340" s="38"/>
      <c r="G340" s="38"/>
      <c r="H340" s="57" t="str">
        <f t="shared" si="5"/>
        <v>_</v>
      </c>
      <c r="I340" s="45"/>
      <c r="J340" s="45"/>
      <c r="K340" s="45"/>
      <c r="L340" s="45"/>
      <c r="M340" s="45"/>
    </row>
    <row r="341" spans="1:13" ht="15.75" x14ac:dyDescent="0.2">
      <c r="A341" s="45"/>
      <c r="B341" s="45"/>
      <c r="C341" s="45"/>
      <c r="D341" s="45"/>
      <c r="E341" s="45" t="s">
        <v>472</v>
      </c>
      <c r="F341" s="55"/>
      <c r="G341" s="56"/>
      <c r="H341" s="58" t="str">
        <f t="shared" si="5"/>
        <v>_</v>
      </c>
      <c r="I341" s="45"/>
      <c r="J341" s="45"/>
      <c r="K341" s="45"/>
      <c r="L341" s="45"/>
      <c r="M341" s="45"/>
    </row>
    <row r="342" spans="1:13" ht="15.75" x14ac:dyDescent="0.25">
      <c r="A342" s="45"/>
      <c r="B342" s="45"/>
      <c r="C342" s="45"/>
      <c r="D342" s="45"/>
      <c r="E342" s="45" t="s">
        <v>473</v>
      </c>
      <c r="F342" s="38"/>
      <c r="G342" s="38"/>
      <c r="H342" s="57" t="str">
        <f t="shared" si="5"/>
        <v>_</v>
      </c>
      <c r="I342" s="45"/>
      <c r="J342" s="45"/>
      <c r="K342" s="45"/>
      <c r="L342" s="45"/>
      <c r="M342" s="45"/>
    </row>
    <row r="343" spans="1:13" ht="15.75" x14ac:dyDescent="0.2">
      <c r="A343" s="45"/>
      <c r="B343" s="45"/>
      <c r="C343" s="45"/>
      <c r="D343" s="45"/>
      <c r="E343" s="45" t="s">
        <v>474</v>
      </c>
      <c r="F343" s="55"/>
      <c r="G343" s="56"/>
      <c r="H343" s="58" t="str">
        <f t="shared" si="5"/>
        <v>_</v>
      </c>
      <c r="I343" s="45"/>
      <c r="J343" s="45"/>
      <c r="K343" s="45"/>
      <c r="L343" s="45"/>
      <c r="M343" s="45"/>
    </row>
    <row r="344" spans="1:13" ht="15.75" x14ac:dyDescent="0.25">
      <c r="A344" s="45"/>
      <c r="B344" s="45"/>
      <c r="C344" s="45"/>
      <c r="D344" s="45"/>
      <c r="E344" s="45" t="s">
        <v>475</v>
      </c>
      <c r="F344" s="38"/>
      <c r="G344" s="38"/>
      <c r="H344" s="57" t="str">
        <f t="shared" si="5"/>
        <v>_</v>
      </c>
      <c r="I344" s="45"/>
      <c r="J344" s="45"/>
      <c r="K344" s="45"/>
      <c r="L344" s="45"/>
      <c r="M344" s="45"/>
    </row>
    <row r="345" spans="1:13" ht="15.75" x14ac:dyDescent="0.2">
      <c r="A345" s="45"/>
      <c r="B345" s="45"/>
      <c r="C345" s="45"/>
      <c r="D345" s="45"/>
      <c r="E345" s="45" t="s">
        <v>476</v>
      </c>
      <c r="F345" s="55"/>
      <c r="G345" s="56"/>
      <c r="H345" s="58" t="str">
        <f t="shared" ref="H345:H365" si="6">IFERROR(IF(G345&lt;&gt;"",(G345-F345)/$F$21*-1,"_"),"_")</f>
        <v>_</v>
      </c>
      <c r="I345" s="45"/>
      <c r="J345" s="45"/>
      <c r="K345" s="45"/>
      <c r="L345" s="45"/>
      <c r="M345" s="45"/>
    </row>
    <row r="346" spans="1:13" ht="15.75" x14ac:dyDescent="0.25">
      <c r="A346" s="45"/>
      <c r="B346" s="45"/>
      <c r="C346" s="45"/>
      <c r="D346" s="45"/>
      <c r="E346" s="45" t="s">
        <v>477</v>
      </c>
      <c r="F346" s="38"/>
      <c r="G346" s="38"/>
      <c r="H346" s="57" t="str">
        <f t="shared" si="6"/>
        <v>_</v>
      </c>
      <c r="I346" s="45"/>
      <c r="J346" s="45"/>
      <c r="K346" s="45"/>
      <c r="L346" s="45"/>
      <c r="M346" s="45"/>
    </row>
    <row r="347" spans="1:13" ht="15.75" x14ac:dyDescent="0.2">
      <c r="A347" s="45"/>
      <c r="B347" s="45"/>
      <c r="C347" s="45"/>
      <c r="D347" s="45"/>
      <c r="E347" s="45" t="s">
        <v>478</v>
      </c>
      <c r="F347" s="55"/>
      <c r="G347" s="56"/>
      <c r="H347" s="58" t="str">
        <f t="shared" si="6"/>
        <v>_</v>
      </c>
      <c r="I347" s="45"/>
      <c r="J347" s="45"/>
      <c r="K347" s="45"/>
      <c r="L347" s="45"/>
      <c r="M347" s="45"/>
    </row>
    <row r="348" spans="1:13" ht="15.75" x14ac:dyDescent="0.25">
      <c r="A348" s="45"/>
      <c r="B348" s="45"/>
      <c r="C348" s="45"/>
      <c r="D348" s="45"/>
      <c r="E348" s="45" t="s">
        <v>479</v>
      </c>
      <c r="F348" s="38"/>
      <c r="G348" s="38"/>
      <c r="H348" s="57" t="str">
        <f t="shared" si="6"/>
        <v>_</v>
      </c>
      <c r="I348" s="45"/>
      <c r="J348" s="45"/>
      <c r="K348" s="45"/>
      <c r="L348" s="45"/>
      <c r="M348" s="45"/>
    </row>
    <row r="349" spans="1:13" ht="15.75" x14ac:dyDescent="0.2">
      <c r="A349" s="45"/>
      <c r="B349" s="45"/>
      <c r="C349" s="45"/>
      <c r="D349" s="45"/>
      <c r="E349" s="45" t="s">
        <v>480</v>
      </c>
      <c r="F349" s="55"/>
      <c r="G349" s="56"/>
      <c r="H349" s="58" t="str">
        <f t="shared" si="6"/>
        <v>_</v>
      </c>
      <c r="I349" s="45"/>
      <c r="J349" s="45"/>
      <c r="K349" s="45"/>
      <c r="L349" s="45"/>
      <c r="M349" s="45"/>
    </row>
    <row r="350" spans="1:13" ht="15.75" x14ac:dyDescent="0.25">
      <c r="A350" s="45"/>
      <c r="B350" s="45"/>
      <c r="C350" s="45"/>
      <c r="D350" s="45"/>
      <c r="E350" s="45" t="s">
        <v>481</v>
      </c>
      <c r="F350" s="38"/>
      <c r="G350" s="38"/>
      <c r="H350" s="57" t="str">
        <f t="shared" si="6"/>
        <v>_</v>
      </c>
      <c r="I350" s="45"/>
      <c r="J350" s="45"/>
      <c r="K350" s="45"/>
      <c r="L350" s="45"/>
      <c r="M350" s="45"/>
    </row>
    <row r="351" spans="1:13" ht="15.75" x14ac:dyDescent="0.2">
      <c r="A351" s="45"/>
      <c r="B351" s="45"/>
      <c r="C351" s="45"/>
      <c r="D351" s="45"/>
      <c r="E351" s="45" t="s">
        <v>482</v>
      </c>
      <c r="F351" s="55"/>
      <c r="G351" s="56"/>
      <c r="H351" s="58" t="str">
        <f t="shared" si="6"/>
        <v>_</v>
      </c>
      <c r="I351" s="45"/>
      <c r="J351" s="45"/>
      <c r="K351" s="45"/>
      <c r="L351" s="45"/>
      <c r="M351" s="45"/>
    </row>
    <row r="352" spans="1:13" ht="15.75" x14ac:dyDescent="0.25">
      <c r="A352" s="45"/>
      <c r="B352" s="45"/>
      <c r="C352" s="45"/>
      <c r="D352" s="45"/>
      <c r="E352" s="45" t="s">
        <v>483</v>
      </c>
      <c r="F352" s="38"/>
      <c r="G352" s="38"/>
      <c r="H352" s="57" t="str">
        <f t="shared" si="6"/>
        <v>_</v>
      </c>
      <c r="I352" s="45"/>
      <c r="J352" s="45"/>
      <c r="K352" s="45"/>
      <c r="L352" s="45"/>
      <c r="M352" s="45"/>
    </row>
    <row r="353" spans="1:13" ht="15.75" x14ac:dyDescent="0.2">
      <c r="A353" s="45"/>
      <c r="B353" s="45"/>
      <c r="C353" s="45"/>
      <c r="D353" s="45"/>
      <c r="E353" s="45" t="s">
        <v>484</v>
      </c>
      <c r="F353" s="55"/>
      <c r="G353" s="56"/>
      <c r="H353" s="58" t="str">
        <f t="shared" si="6"/>
        <v>_</v>
      </c>
      <c r="I353" s="45"/>
      <c r="J353" s="45"/>
      <c r="K353" s="45"/>
      <c r="L353" s="45"/>
      <c r="M353" s="45"/>
    </row>
    <row r="354" spans="1:13" ht="15.75" x14ac:dyDescent="0.25">
      <c r="A354" s="45"/>
      <c r="B354" s="45"/>
      <c r="C354" s="45"/>
      <c r="D354" s="45"/>
      <c r="E354" s="45" t="s">
        <v>485</v>
      </c>
      <c r="F354" s="38"/>
      <c r="G354" s="38"/>
      <c r="H354" s="57" t="str">
        <f t="shared" si="6"/>
        <v>_</v>
      </c>
      <c r="I354" s="45"/>
      <c r="J354" s="45"/>
      <c r="K354" s="45"/>
      <c r="L354" s="45"/>
      <c r="M354" s="45"/>
    </row>
    <row r="355" spans="1:13" ht="15.75" x14ac:dyDescent="0.2">
      <c r="A355" s="45"/>
      <c r="B355" s="45"/>
      <c r="C355" s="45"/>
      <c r="D355" s="45"/>
      <c r="E355" s="45" t="s">
        <v>486</v>
      </c>
      <c r="F355" s="55"/>
      <c r="G355" s="56"/>
      <c r="H355" s="58" t="str">
        <f t="shared" si="6"/>
        <v>_</v>
      </c>
      <c r="I355" s="45"/>
      <c r="J355" s="45"/>
      <c r="K355" s="45"/>
      <c r="L355" s="45"/>
      <c r="M355" s="45"/>
    </row>
    <row r="356" spans="1:13" ht="15.75" x14ac:dyDescent="0.25">
      <c r="A356" s="45"/>
      <c r="B356" s="45"/>
      <c r="C356" s="45"/>
      <c r="D356" s="45"/>
      <c r="E356" s="45" t="s">
        <v>487</v>
      </c>
      <c r="F356" s="38"/>
      <c r="G356" s="38"/>
      <c r="H356" s="57" t="str">
        <f t="shared" si="6"/>
        <v>_</v>
      </c>
      <c r="I356" s="45"/>
      <c r="J356" s="45"/>
      <c r="K356" s="45"/>
      <c r="L356" s="45"/>
      <c r="M356" s="45"/>
    </row>
    <row r="357" spans="1:13" ht="15.75" x14ac:dyDescent="0.2">
      <c r="A357" s="45"/>
      <c r="B357" s="45"/>
      <c r="C357" s="45"/>
      <c r="D357" s="45"/>
      <c r="E357" s="45" t="s">
        <v>488</v>
      </c>
      <c r="F357" s="55"/>
      <c r="G357" s="56"/>
      <c r="H357" s="58" t="str">
        <f t="shared" si="6"/>
        <v>_</v>
      </c>
      <c r="I357" s="45"/>
      <c r="J357" s="45"/>
      <c r="K357" s="45"/>
      <c r="L357" s="45"/>
      <c r="M357" s="45"/>
    </row>
    <row r="358" spans="1:13" ht="15.75" x14ac:dyDescent="0.25">
      <c r="A358" s="45"/>
      <c r="B358" s="45"/>
      <c r="C358" s="45"/>
      <c r="D358" s="45"/>
      <c r="E358" s="45" t="s">
        <v>489</v>
      </c>
      <c r="F358" s="38"/>
      <c r="G358" s="38"/>
      <c r="H358" s="57" t="str">
        <f t="shared" si="6"/>
        <v>_</v>
      </c>
      <c r="I358" s="45"/>
      <c r="J358" s="45"/>
      <c r="K358" s="45"/>
      <c r="L358" s="45"/>
      <c r="M358" s="45"/>
    </row>
    <row r="359" spans="1:13" ht="15.75" x14ac:dyDescent="0.2">
      <c r="A359" s="45"/>
      <c r="B359" s="45"/>
      <c r="C359" s="45"/>
      <c r="D359" s="45"/>
      <c r="E359" s="45" t="s">
        <v>490</v>
      </c>
      <c r="F359" s="55"/>
      <c r="G359" s="56"/>
      <c r="H359" s="58" t="str">
        <f t="shared" si="6"/>
        <v>_</v>
      </c>
      <c r="I359" s="45"/>
      <c r="J359" s="45"/>
      <c r="K359" s="45"/>
      <c r="L359" s="45"/>
      <c r="M359" s="45"/>
    </row>
    <row r="360" spans="1:13" ht="15.75" x14ac:dyDescent="0.25">
      <c r="A360" s="45"/>
      <c r="B360" s="45"/>
      <c r="C360" s="45"/>
      <c r="D360" s="45"/>
      <c r="E360" s="45" t="s">
        <v>491</v>
      </c>
      <c r="F360" s="38"/>
      <c r="G360" s="38"/>
      <c r="H360" s="57" t="str">
        <f t="shared" si="6"/>
        <v>_</v>
      </c>
      <c r="I360" s="45"/>
      <c r="J360" s="45"/>
      <c r="K360" s="45"/>
      <c r="L360" s="45"/>
      <c r="M360" s="45"/>
    </row>
    <row r="361" spans="1:13" ht="15.75" x14ac:dyDescent="0.2">
      <c r="A361" s="45"/>
      <c r="B361" s="45"/>
      <c r="C361" s="45"/>
      <c r="D361" s="45"/>
      <c r="E361" s="45" t="s">
        <v>492</v>
      </c>
      <c r="F361" s="55"/>
      <c r="G361" s="56"/>
      <c r="H361" s="58" t="str">
        <f t="shared" si="6"/>
        <v>_</v>
      </c>
      <c r="I361" s="45"/>
      <c r="J361" s="45"/>
      <c r="K361" s="45"/>
      <c r="L361" s="45"/>
      <c r="M361" s="45"/>
    </row>
    <row r="362" spans="1:13" ht="15.75" x14ac:dyDescent="0.25">
      <c r="A362" s="45"/>
      <c r="B362" s="45"/>
      <c r="C362" s="45"/>
      <c r="D362" s="45"/>
      <c r="E362" s="45" t="s">
        <v>493</v>
      </c>
      <c r="F362" s="38"/>
      <c r="G362" s="38"/>
      <c r="H362" s="57" t="str">
        <f t="shared" si="6"/>
        <v>_</v>
      </c>
      <c r="I362" s="45"/>
      <c r="J362" s="45"/>
      <c r="K362" s="45"/>
      <c r="L362" s="45"/>
      <c r="M362" s="45"/>
    </row>
    <row r="363" spans="1:13" ht="15.75" x14ac:dyDescent="0.2">
      <c r="A363" s="45"/>
      <c r="B363" s="45"/>
      <c r="C363" s="45"/>
      <c r="D363" s="45"/>
      <c r="E363" s="45" t="s">
        <v>494</v>
      </c>
      <c r="F363" s="55"/>
      <c r="G363" s="56"/>
      <c r="H363" s="58" t="str">
        <f t="shared" si="6"/>
        <v>_</v>
      </c>
      <c r="I363" s="45"/>
      <c r="J363" s="45"/>
      <c r="K363" s="45"/>
      <c r="L363" s="45"/>
      <c r="M363" s="45"/>
    </row>
    <row r="364" spans="1:13" ht="15.75" x14ac:dyDescent="0.25">
      <c r="A364" s="45"/>
      <c r="B364" s="45"/>
      <c r="C364" s="45"/>
      <c r="D364" s="45"/>
      <c r="E364" s="45" t="s">
        <v>495</v>
      </c>
      <c r="F364" s="38"/>
      <c r="G364" s="38"/>
      <c r="H364" s="57" t="str">
        <f t="shared" si="6"/>
        <v>_</v>
      </c>
      <c r="I364" s="45"/>
      <c r="J364" s="45"/>
      <c r="K364" s="45"/>
      <c r="L364" s="45"/>
      <c r="M364" s="45"/>
    </row>
    <row r="365" spans="1:13" ht="15.75" x14ac:dyDescent="0.2">
      <c r="A365" s="45"/>
      <c r="B365" s="45"/>
      <c r="C365" s="45"/>
      <c r="D365" s="45"/>
      <c r="E365" s="45" t="s">
        <v>496</v>
      </c>
      <c r="F365" s="55"/>
      <c r="G365" s="56"/>
      <c r="H365" s="58" t="str">
        <f t="shared" si="6"/>
        <v>_</v>
      </c>
      <c r="I365" s="45"/>
      <c r="J365" s="45"/>
      <c r="K365" s="45"/>
      <c r="L365" s="45"/>
      <c r="M365" s="45"/>
    </row>
    <row r="366" spans="1:13" x14ac:dyDescent="0.2"/>
  </sheetData>
  <sheetProtection sheet="1" selectLockedCells="1"/>
  <mergeCells count="4">
    <mergeCell ref="D7:D8"/>
    <mergeCell ref="E7:H7"/>
    <mergeCell ref="I7:M7"/>
    <mergeCell ref="C5:E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62"/>
  <sheetViews>
    <sheetView zoomScale="85" zoomScaleNormal="85" workbookViewId="0">
      <selection activeCell="D10" sqref="D10"/>
    </sheetView>
  </sheetViews>
  <sheetFormatPr defaultColWidth="0" defaultRowHeight="12.75" zeroHeight="1" x14ac:dyDescent="0.2"/>
  <cols>
    <col min="1" max="1" width="9" customWidth="1"/>
    <col min="2" max="2" width="11" bestFit="1" customWidth="1"/>
    <col min="3" max="3" width="31.5" customWidth="1"/>
    <col min="4" max="4" width="24.75" customWidth="1"/>
    <col min="5" max="12" width="20.25" customWidth="1"/>
    <col min="13" max="16384" width="9" hidden="1"/>
  </cols>
  <sheetData>
    <row r="1" spans="1:12" ht="15" x14ac:dyDescent="0.25">
      <c r="A1" s="1"/>
      <c r="B1" s="1"/>
      <c r="C1" s="1"/>
      <c r="D1" s="1"/>
      <c r="E1" s="4"/>
      <c r="F1" s="4"/>
      <c r="G1" s="4"/>
      <c r="H1" s="4"/>
      <c r="I1" s="4"/>
      <c r="J1" s="1"/>
      <c r="K1" s="1"/>
      <c r="L1" s="1"/>
    </row>
    <row r="2" spans="1:12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1" x14ac:dyDescent="0.35">
      <c r="A4" s="1"/>
      <c r="B4" s="12" t="s">
        <v>0</v>
      </c>
      <c r="C4" s="100" t="str">
        <f>IF('Algemene gegevens'!$C$2&lt;&gt;"Maak een keuze",'Algemene gegevens'!$C$2,"")</f>
        <v/>
      </c>
      <c r="D4" s="101"/>
      <c r="E4" s="2"/>
      <c r="F4" s="2"/>
      <c r="G4" s="2"/>
      <c r="H4" s="2"/>
      <c r="I4" s="2"/>
      <c r="J4" s="2"/>
      <c r="K4" s="2"/>
      <c r="L4" s="2"/>
    </row>
    <row r="5" spans="1:12" ht="15.75" x14ac:dyDescent="0.25">
      <c r="A5" s="1"/>
      <c r="B5" s="12" t="s">
        <v>2</v>
      </c>
      <c r="C5" s="100" t="s">
        <v>137</v>
      </c>
      <c r="D5" s="101"/>
      <c r="E5" s="1"/>
      <c r="F5" s="1"/>
      <c r="G5" s="1"/>
      <c r="H5" s="1"/>
      <c r="I5" s="1"/>
      <c r="J5" s="1"/>
      <c r="K5" s="1"/>
      <c r="L5" s="1"/>
    </row>
    <row r="6" spans="1:12" ht="15" x14ac:dyDescent="0.25">
      <c r="A6" s="1"/>
      <c r="B6" s="1"/>
      <c r="C6" s="1"/>
      <c r="D6" s="1"/>
      <c r="E6" s="4"/>
      <c r="F6" s="4"/>
      <c r="G6" s="4"/>
      <c r="H6" s="4"/>
      <c r="I6" s="4"/>
      <c r="J6" s="1"/>
      <c r="K6" s="1"/>
      <c r="L6" s="1"/>
    </row>
    <row r="7" spans="1:12" ht="15.75" x14ac:dyDescent="0.25">
      <c r="A7" s="1"/>
      <c r="B7" s="1"/>
      <c r="C7" s="1"/>
      <c r="D7" s="92" t="s">
        <v>119</v>
      </c>
      <c r="E7" s="90" t="s">
        <v>24</v>
      </c>
      <c r="F7" s="91"/>
      <c r="G7" s="91"/>
      <c r="H7" s="91"/>
      <c r="I7" s="97" t="s">
        <v>21</v>
      </c>
      <c r="J7" s="98"/>
      <c r="K7" s="98"/>
      <c r="L7" s="98"/>
    </row>
    <row r="8" spans="1:12" ht="47.25" x14ac:dyDescent="0.25">
      <c r="A8" s="1"/>
      <c r="B8" s="1"/>
      <c r="C8" s="1"/>
      <c r="D8" s="93"/>
      <c r="E8" s="29" t="s">
        <v>8</v>
      </c>
      <c r="F8" s="29" t="s">
        <v>9</v>
      </c>
      <c r="G8" s="29" t="s">
        <v>14</v>
      </c>
      <c r="H8" s="30" t="s">
        <v>15</v>
      </c>
      <c r="I8" s="41" t="s">
        <v>139</v>
      </c>
      <c r="J8" s="41" t="s">
        <v>140</v>
      </c>
      <c r="K8" s="40" t="s">
        <v>141</v>
      </c>
      <c r="L8" s="40" t="s">
        <v>142</v>
      </c>
    </row>
    <row r="9" spans="1:12" ht="15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.75" x14ac:dyDescent="0.25">
      <c r="A10" s="1"/>
      <c r="B10" s="1"/>
      <c r="C10" s="5" t="str">
        <f>'1 Uitval van clienten'!C10</f>
        <v>Januari tm juni 2020</v>
      </c>
      <c r="D10" s="28"/>
      <c r="E10" s="28"/>
      <c r="F10" s="28"/>
      <c r="G10" s="28"/>
      <c r="H10" s="28"/>
      <c r="I10" s="52" t="str">
        <f>L19</f>
        <v/>
      </c>
      <c r="J10" s="52" t="str">
        <f>L20</f>
        <v/>
      </c>
      <c r="K10" s="52" t="str">
        <f>L21</f>
        <v/>
      </c>
      <c r="L10" s="52" t="str">
        <f>L22</f>
        <v/>
      </c>
    </row>
    <row r="11" spans="1:12" ht="1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">
      <c r="A12" s="43"/>
      <c r="B12" s="69"/>
      <c r="C12" s="43"/>
      <c r="D12" s="43"/>
      <c r="E12" s="44"/>
      <c r="F12" s="44"/>
      <c r="G12" s="44"/>
      <c r="H12" s="44"/>
      <c r="I12" s="44"/>
      <c r="J12" s="45"/>
      <c r="K12" s="45"/>
      <c r="L12" s="45"/>
    </row>
    <row r="13" spans="1:12" x14ac:dyDescent="0.2">
      <c r="A13" s="45"/>
      <c r="B13" s="54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x14ac:dyDescent="0.2">
      <c r="A14" s="45"/>
      <c r="B14" s="54"/>
      <c r="C14" s="45"/>
      <c r="D14" s="45"/>
      <c r="E14" s="45"/>
      <c r="F14" s="45"/>
      <c r="G14" s="45"/>
      <c r="H14" s="45"/>
      <c r="I14" s="45"/>
      <c r="J14" s="45"/>
      <c r="K14" s="45"/>
      <c r="L14" s="45"/>
    </row>
    <row r="15" spans="1:12" x14ac:dyDescent="0.2">
      <c r="A15" s="45"/>
      <c r="B15" s="54"/>
      <c r="C15" s="45"/>
      <c r="D15" s="45"/>
      <c r="E15" s="45"/>
      <c r="F15" s="45"/>
      <c r="G15" s="45"/>
      <c r="H15" s="45"/>
      <c r="I15" s="45"/>
      <c r="J15" s="45"/>
      <c r="K15" s="45"/>
      <c r="L15" s="45"/>
    </row>
    <row r="16" spans="1:12" ht="15.75" x14ac:dyDescent="0.25">
      <c r="A16" s="45"/>
      <c r="B16" s="14" t="s">
        <v>153</v>
      </c>
      <c r="C16" s="14"/>
      <c r="D16" s="14"/>
      <c r="E16" s="14"/>
      <c r="F16" s="14"/>
      <c r="G16" s="14"/>
      <c r="H16" s="45"/>
      <c r="I16" s="45"/>
      <c r="J16" s="45"/>
      <c r="K16" s="45"/>
      <c r="L16" s="45"/>
    </row>
    <row r="17" spans="1:12" ht="15" x14ac:dyDescent="0.2">
      <c r="A17" s="45"/>
      <c r="B17" s="45"/>
      <c r="C17" s="46"/>
      <c r="D17" s="45"/>
      <c r="E17" s="45"/>
      <c r="F17" s="45"/>
      <c r="G17" s="70"/>
      <c r="H17" s="45"/>
      <c r="I17" s="45"/>
      <c r="J17" s="45"/>
      <c r="K17" s="45"/>
      <c r="L17" s="45"/>
    </row>
    <row r="18" spans="1:12" ht="15.75" x14ac:dyDescent="0.25">
      <c r="A18" s="45"/>
      <c r="B18" s="14" t="s">
        <v>138</v>
      </c>
      <c r="C18" s="14" t="s">
        <v>143</v>
      </c>
      <c r="D18" s="14" t="s">
        <v>144</v>
      </c>
      <c r="E18" s="14" t="s">
        <v>145</v>
      </c>
      <c r="F18" s="14" t="s">
        <v>146</v>
      </c>
      <c r="G18" s="14" t="s">
        <v>147</v>
      </c>
      <c r="H18" s="45"/>
      <c r="I18" s="11"/>
      <c r="J18" s="11"/>
      <c r="K18" s="11"/>
      <c r="L18" s="14"/>
    </row>
    <row r="19" spans="1:12" ht="15.75" x14ac:dyDescent="0.25">
      <c r="A19" s="45"/>
      <c r="B19" s="32">
        <v>1</v>
      </c>
      <c r="C19" s="38"/>
      <c r="D19" s="38"/>
      <c r="E19" s="38"/>
      <c r="F19" s="38"/>
      <c r="G19" s="38"/>
      <c r="H19" s="45"/>
      <c r="I19" s="71" t="s">
        <v>139</v>
      </c>
      <c r="J19" s="67"/>
      <c r="K19" s="68"/>
      <c r="L19" s="66" t="str">
        <f>IF(C19&lt;&gt;"",COUNTIF($C$19:$G$361,-1)/COUNTIF($C$19:$G$361,"&lt;&gt;"&amp;""),"")</f>
        <v/>
      </c>
    </row>
    <row r="20" spans="1:12" ht="15.75" x14ac:dyDescent="0.25">
      <c r="A20" s="45"/>
      <c r="B20" s="33">
        <v>2</v>
      </c>
      <c r="C20" s="51"/>
      <c r="D20" s="51"/>
      <c r="E20" s="51"/>
      <c r="F20" s="51"/>
      <c r="G20" s="51"/>
      <c r="H20" s="45"/>
      <c r="I20" s="71" t="s">
        <v>140</v>
      </c>
      <c r="J20" s="67"/>
      <c r="K20" s="68"/>
      <c r="L20" s="66" t="str">
        <f>IF(C19&lt;&gt;"",COUNTIF($C$19:$G$361,0)/COUNTIF($C$19:$G$361,"&lt;&gt;"&amp;""),"")</f>
        <v/>
      </c>
    </row>
    <row r="21" spans="1:12" ht="15.75" x14ac:dyDescent="0.25">
      <c r="A21" s="45"/>
      <c r="B21" s="32">
        <v>3</v>
      </c>
      <c r="C21" s="38"/>
      <c r="D21" s="38"/>
      <c r="E21" s="38"/>
      <c r="F21" s="38"/>
      <c r="G21" s="38"/>
      <c r="H21" s="45"/>
      <c r="I21" s="71" t="s">
        <v>141</v>
      </c>
      <c r="J21" s="67"/>
      <c r="K21" s="68"/>
      <c r="L21" s="66" t="str">
        <f>IF(C19&lt;&gt;"",COUNTIF($C$19:$G$361,1)/COUNTIF($C$19:$G$361,"&lt;&gt;"&amp;""),"")</f>
        <v/>
      </c>
    </row>
    <row r="22" spans="1:12" ht="15.75" x14ac:dyDescent="0.25">
      <c r="A22" s="45"/>
      <c r="B22" s="33">
        <v>4</v>
      </c>
      <c r="C22" s="51"/>
      <c r="D22" s="51"/>
      <c r="E22" s="51"/>
      <c r="F22" s="51"/>
      <c r="G22" s="51"/>
      <c r="H22" s="47"/>
      <c r="I22" s="72" t="s">
        <v>142</v>
      </c>
      <c r="J22" s="73"/>
      <c r="K22" s="74"/>
      <c r="L22" s="75" t="str">
        <f>IF(C19&lt;&gt;"",COUNTIF($C$19:$G$361,2)/COUNTIF($C$19:$G$361,"&lt;&gt;"&amp;""),"")</f>
        <v/>
      </c>
    </row>
    <row r="23" spans="1:12" ht="15.75" x14ac:dyDescent="0.25">
      <c r="A23" s="45"/>
      <c r="B23" s="32">
        <v>5</v>
      </c>
      <c r="C23" s="38"/>
      <c r="D23" s="38"/>
      <c r="E23" s="38"/>
      <c r="F23" s="38"/>
      <c r="G23" s="38"/>
      <c r="H23" s="45"/>
      <c r="I23" s="45"/>
      <c r="J23" s="45"/>
      <c r="K23" s="45"/>
      <c r="L23" s="45"/>
    </row>
    <row r="24" spans="1:12" ht="15.75" x14ac:dyDescent="0.2">
      <c r="A24" s="45"/>
      <c r="B24" s="33">
        <v>6</v>
      </c>
      <c r="C24" s="51"/>
      <c r="D24" s="51"/>
      <c r="E24" s="51"/>
      <c r="F24" s="51"/>
      <c r="G24" s="51"/>
      <c r="H24" s="45"/>
      <c r="I24" s="45"/>
      <c r="J24" s="45"/>
      <c r="K24" s="45"/>
      <c r="L24" s="45"/>
    </row>
    <row r="25" spans="1:12" ht="15.75" x14ac:dyDescent="0.25">
      <c r="A25" s="45"/>
      <c r="B25" s="32">
        <v>7</v>
      </c>
      <c r="C25" s="38"/>
      <c r="D25" s="38"/>
      <c r="E25" s="38"/>
      <c r="F25" s="38"/>
      <c r="G25" s="38"/>
      <c r="H25" s="45"/>
      <c r="I25" s="45"/>
      <c r="J25" s="45"/>
      <c r="K25" s="45"/>
      <c r="L25" s="45"/>
    </row>
    <row r="26" spans="1:12" ht="15.75" x14ac:dyDescent="0.2">
      <c r="A26" s="45"/>
      <c r="B26" s="33">
        <v>8</v>
      </c>
      <c r="C26" s="51"/>
      <c r="D26" s="51"/>
      <c r="E26" s="51"/>
      <c r="F26" s="51"/>
      <c r="G26" s="51"/>
      <c r="H26" s="45"/>
      <c r="I26" s="45"/>
      <c r="J26" s="45"/>
      <c r="K26" s="45"/>
      <c r="L26" s="45"/>
    </row>
    <row r="27" spans="1:12" ht="15.75" x14ac:dyDescent="0.25">
      <c r="A27" s="45"/>
      <c r="B27" s="32">
        <v>9</v>
      </c>
      <c r="C27" s="38"/>
      <c r="D27" s="38"/>
      <c r="E27" s="38"/>
      <c r="F27" s="38"/>
      <c r="G27" s="38"/>
      <c r="H27" s="45"/>
      <c r="I27" s="45"/>
      <c r="J27" s="45"/>
      <c r="K27" s="45"/>
      <c r="L27" s="45"/>
    </row>
    <row r="28" spans="1:12" ht="15.75" x14ac:dyDescent="0.2">
      <c r="A28" s="45"/>
      <c r="B28" s="33">
        <v>10</v>
      </c>
      <c r="C28" s="51"/>
      <c r="D28" s="51"/>
      <c r="E28" s="51"/>
      <c r="F28" s="51"/>
      <c r="G28" s="51"/>
      <c r="H28" s="45"/>
      <c r="I28" s="45"/>
      <c r="J28" s="45"/>
      <c r="K28" s="45"/>
      <c r="L28" s="45"/>
    </row>
    <row r="29" spans="1:12" ht="15.75" x14ac:dyDescent="0.25">
      <c r="A29" s="45"/>
      <c r="B29" s="32">
        <v>11</v>
      </c>
      <c r="C29" s="38"/>
      <c r="D29" s="38"/>
      <c r="E29" s="38"/>
      <c r="F29" s="38"/>
      <c r="G29" s="38"/>
      <c r="H29" s="45"/>
      <c r="I29" s="45"/>
      <c r="J29" s="45"/>
      <c r="K29" s="45"/>
      <c r="L29" s="45"/>
    </row>
    <row r="30" spans="1:12" ht="15.75" x14ac:dyDescent="0.2">
      <c r="A30" s="45"/>
      <c r="B30" s="33">
        <v>12</v>
      </c>
      <c r="C30" s="51"/>
      <c r="D30" s="51"/>
      <c r="E30" s="51"/>
      <c r="F30" s="51"/>
      <c r="G30" s="51"/>
      <c r="H30" s="45"/>
      <c r="I30" s="45"/>
      <c r="J30" s="45"/>
      <c r="K30" s="45"/>
      <c r="L30" s="45"/>
    </row>
    <row r="31" spans="1:12" ht="15.75" x14ac:dyDescent="0.25">
      <c r="A31" s="45"/>
      <c r="B31" s="32">
        <v>13</v>
      </c>
      <c r="C31" s="38"/>
      <c r="D31" s="38"/>
      <c r="E31" s="38"/>
      <c r="F31" s="38"/>
      <c r="G31" s="38"/>
      <c r="H31" s="45"/>
      <c r="I31" s="45"/>
      <c r="J31" s="45"/>
      <c r="K31" s="45"/>
      <c r="L31" s="45"/>
    </row>
    <row r="32" spans="1:12" ht="15.75" x14ac:dyDescent="0.2">
      <c r="A32" s="45"/>
      <c r="B32" s="33">
        <v>14</v>
      </c>
      <c r="C32" s="51"/>
      <c r="D32" s="51"/>
      <c r="E32" s="51"/>
      <c r="F32" s="51"/>
      <c r="G32" s="51"/>
      <c r="H32" s="45"/>
      <c r="I32" s="45"/>
      <c r="J32" s="45"/>
      <c r="K32" s="45"/>
      <c r="L32" s="45"/>
    </row>
    <row r="33" spans="1:12" ht="15.75" x14ac:dyDescent="0.25">
      <c r="A33" s="45"/>
      <c r="B33" s="32">
        <v>15</v>
      </c>
      <c r="C33" s="38"/>
      <c r="D33" s="38"/>
      <c r="E33" s="38"/>
      <c r="F33" s="38"/>
      <c r="G33" s="38"/>
      <c r="H33" s="45"/>
      <c r="I33" s="45"/>
      <c r="J33" s="45"/>
      <c r="K33" s="45"/>
      <c r="L33" s="45"/>
    </row>
    <row r="34" spans="1:12" ht="15.75" x14ac:dyDescent="0.2">
      <c r="A34" s="45"/>
      <c r="B34" s="33">
        <v>16</v>
      </c>
      <c r="C34" s="51"/>
      <c r="D34" s="51"/>
      <c r="E34" s="51"/>
      <c r="F34" s="51"/>
      <c r="G34" s="51"/>
      <c r="H34" s="45"/>
      <c r="I34" s="45"/>
      <c r="J34" s="45"/>
      <c r="K34" s="45"/>
      <c r="L34" s="45"/>
    </row>
    <row r="35" spans="1:12" ht="15.75" x14ac:dyDescent="0.25">
      <c r="A35" s="45"/>
      <c r="B35" s="32">
        <v>17</v>
      </c>
      <c r="C35" s="38"/>
      <c r="D35" s="38"/>
      <c r="E35" s="38"/>
      <c r="F35" s="38"/>
      <c r="G35" s="38"/>
      <c r="H35" s="45"/>
      <c r="I35" s="45"/>
      <c r="J35" s="45"/>
      <c r="K35" s="45"/>
      <c r="L35" s="45"/>
    </row>
    <row r="36" spans="1:12" ht="15.75" x14ac:dyDescent="0.2">
      <c r="A36" s="45"/>
      <c r="B36" s="33">
        <v>18</v>
      </c>
      <c r="C36" s="51"/>
      <c r="D36" s="51"/>
      <c r="E36" s="51"/>
      <c r="F36" s="51"/>
      <c r="G36" s="51"/>
      <c r="H36" s="45"/>
      <c r="I36" s="45"/>
      <c r="J36" s="45"/>
      <c r="K36" s="45"/>
      <c r="L36" s="45"/>
    </row>
    <row r="37" spans="1:12" ht="15.75" x14ac:dyDescent="0.25">
      <c r="A37" s="45"/>
      <c r="B37" s="32">
        <v>19</v>
      </c>
      <c r="C37" s="38"/>
      <c r="D37" s="38"/>
      <c r="E37" s="38"/>
      <c r="F37" s="38"/>
      <c r="G37" s="38"/>
      <c r="H37" s="45"/>
      <c r="I37" s="45"/>
      <c r="J37" s="45"/>
      <c r="K37" s="45"/>
      <c r="L37" s="45"/>
    </row>
    <row r="38" spans="1:12" ht="15.75" x14ac:dyDescent="0.2">
      <c r="A38" s="45"/>
      <c r="B38" s="33">
        <v>20</v>
      </c>
      <c r="C38" s="51"/>
      <c r="D38" s="51"/>
      <c r="E38" s="51"/>
      <c r="F38" s="51"/>
      <c r="G38" s="51"/>
      <c r="H38" s="45"/>
      <c r="I38" s="45"/>
      <c r="J38" s="45"/>
      <c r="K38" s="45"/>
      <c r="L38" s="45"/>
    </row>
    <row r="39" spans="1:12" ht="15.75" x14ac:dyDescent="0.25">
      <c r="A39" s="45"/>
      <c r="B39" s="32">
        <v>21</v>
      </c>
      <c r="C39" s="38"/>
      <c r="D39" s="38"/>
      <c r="E39" s="38"/>
      <c r="F39" s="38"/>
      <c r="G39" s="38"/>
      <c r="H39" s="45"/>
      <c r="I39" s="45"/>
      <c r="J39" s="45"/>
      <c r="K39" s="45"/>
      <c r="L39" s="45"/>
    </row>
    <row r="40" spans="1:12" ht="15.75" x14ac:dyDescent="0.2">
      <c r="A40" s="45"/>
      <c r="B40" s="33">
        <v>22</v>
      </c>
      <c r="C40" s="51"/>
      <c r="D40" s="51"/>
      <c r="E40" s="51"/>
      <c r="F40" s="51"/>
      <c r="G40" s="51"/>
      <c r="H40" s="45"/>
      <c r="I40" s="45"/>
      <c r="J40" s="45"/>
      <c r="K40" s="45"/>
      <c r="L40" s="45"/>
    </row>
    <row r="41" spans="1:12" ht="15.75" x14ac:dyDescent="0.25">
      <c r="A41" s="45"/>
      <c r="B41" s="32">
        <v>23</v>
      </c>
      <c r="C41" s="38"/>
      <c r="D41" s="38"/>
      <c r="E41" s="38"/>
      <c r="F41" s="38"/>
      <c r="G41" s="38"/>
      <c r="H41" s="45"/>
      <c r="I41" s="45"/>
      <c r="J41" s="45"/>
      <c r="K41" s="45"/>
      <c r="L41" s="45"/>
    </row>
    <row r="42" spans="1:12" ht="15.75" x14ac:dyDescent="0.2">
      <c r="A42" s="45"/>
      <c r="B42" s="33">
        <v>24</v>
      </c>
      <c r="C42" s="51"/>
      <c r="D42" s="51"/>
      <c r="E42" s="51"/>
      <c r="F42" s="51"/>
      <c r="G42" s="51"/>
      <c r="H42" s="45"/>
      <c r="I42" s="45"/>
      <c r="J42" s="45"/>
      <c r="K42" s="45"/>
      <c r="L42" s="45"/>
    </row>
    <row r="43" spans="1:12" ht="15.75" x14ac:dyDescent="0.25">
      <c r="A43" s="45"/>
      <c r="B43" s="32">
        <v>25</v>
      </c>
      <c r="C43" s="38"/>
      <c r="D43" s="38"/>
      <c r="E43" s="38"/>
      <c r="F43" s="38"/>
      <c r="G43" s="38"/>
      <c r="H43" s="45"/>
      <c r="I43" s="45"/>
      <c r="J43" s="45"/>
      <c r="K43" s="45"/>
      <c r="L43" s="45"/>
    </row>
    <row r="44" spans="1:12" ht="15.75" x14ac:dyDescent="0.2">
      <c r="A44" s="45"/>
      <c r="B44" s="33">
        <v>26</v>
      </c>
      <c r="C44" s="51"/>
      <c r="D44" s="51"/>
      <c r="E44" s="51"/>
      <c r="F44" s="51"/>
      <c r="G44" s="51"/>
      <c r="H44" s="45"/>
      <c r="I44" s="45"/>
      <c r="J44" s="45"/>
      <c r="K44" s="45"/>
      <c r="L44" s="45"/>
    </row>
    <row r="45" spans="1:12" ht="15.75" x14ac:dyDescent="0.25">
      <c r="A45" s="45"/>
      <c r="B45" s="32">
        <v>27</v>
      </c>
      <c r="C45" s="38"/>
      <c r="D45" s="38"/>
      <c r="E45" s="38"/>
      <c r="F45" s="38"/>
      <c r="G45" s="38"/>
      <c r="H45" s="45"/>
      <c r="I45" s="45"/>
      <c r="J45" s="45"/>
      <c r="K45" s="45"/>
      <c r="L45" s="45"/>
    </row>
    <row r="46" spans="1:12" ht="15.75" x14ac:dyDescent="0.2">
      <c r="A46" s="45"/>
      <c r="B46" s="33">
        <v>28</v>
      </c>
      <c r="C46" s="51"/>
      <c r="D46" s="51"/>
      <c r="E46" s="51"/>
      <c r="F46" s="51"/>
      <c r="G46" s="51"/>
      <c r="H46" s="45"/>
      <c r="I46" s="45"/>
      <c r="J46" s="45"/>
      <c r="K46" s="45"/>
      <c r="L46" s="45"/>
    </row>
    <row r="47" spans="1:12" ht="15.75" x14ac:dyDescent="0.25">
      <c r="A47" s="45"/>
      <c r="B47" s="32">
        <v>29</v>
      </c>
      <c r="C47" s="38"/>
      <c r="D47" s="38"/>
      <c r="E47" s="38"/>
      <c r="F47" s="38"/>
      <c r="G47" s="38"/>
      <c r="H47" s="45"/>
      <c r="I47" s="45"/>
      <c r="J47" s="45"/>
      <c r="K47" s="45"/>
      <c r="L47" s="45"/>
    </row>
    <row r="48" spans="1:12" ht="15.75" x14ac:dyDescent="0.2">
      <c r="A48" s="45"/>
      <c r="B48" s="33">
        <v>30</v>
      </c>
      <c r="C48" s="51"/>
      <c r="D48" s="51"/>
      <c r="E48" s="51"/>
      <c r="F48" s="51"/>
      <c r="G48" s="51"/>
      <c r="H48" s="45"/>
      <c r="I48" s="45"/>
      <c r="J48" s="45"/>
      <c r="K48" s="45"/>
      <c r="L48" s="45"/>
    </row>
    <row r="49" spans="1:12" ht="15.75" x14ac:dyDescent="0.25">
      <c r="A49" s="45"/>
      <c r="B49" s="32">
        <v>31</v>
      </c>
      <c r="C49" s="38"/>
      <c r="D49" s="38"/>
      <c r="E49" s="38"/>
      <c r="F49" s="38"/>
      <c r="G49" s="38"/>
      <c r="H49" s="45"/>
      <c r="I49" s="45"/>
      <c r="J49" s="45"/>
      <c r="K49" s="45"/>
      <c r="L49" s="45"/>
    </row>
    <row r="50" spans="1:12" ht="15.75" x14ac:dyDescent="0.2">
      <c r="A50" s="45"/>
      <c r="B50" s="33">
        <v>32</v>
      </c>
      <c r="C50" s="51"/>
      <c r="D50" s="51"/>
      <c r="E50" s="51"/>
      <c r="F50" s="51"/>
      <c r="G50" s="51"/>
      <c r="H50" s="45"/>
      <c r="I50" s="45"/>
      <c r="J50" s="45"/>
      <c r="K50" s="45"/>
      <c r="L50" s="45"/>
    </row>
    <row r="51" spans="1:12" ht="15.75" x14ac:dyDescent="0.25">
      <c r="A51" s="45"/>
      <c r="B51" s="32">
        <v>33</v>
      </c>
      <c r="C51" s="38"/>
      <c r="D51" s="38"/>
      <c r="E51" s="38"/>
      <c r="F51" s="38"/>
      <c r="G51" s="38"/>
      <c r="H51" s="45"/>
      <c r="I51" s="45"/>
      <c r="J51" s="45"/>
      <c r="K51" s="45"/>
      <c r="L51" s="45"/>
    </row>
    <row r="52" spans="1:12" ht="15.75" x14ac:dyDescent="0.2">
      <c r="A52" s="45"/>
      <c r="B52" s="33">
        <v>34</v>
      </c>
      <c r="C52" s="51"/>
      <c r="D52" s="51"/>
      <c r="E52" s="51"/>
      <c r="F52" s="51"/>
      <c r="G52" s="51"/>
      <c r="H52" s="45"/>
      <c r="I52" s="45"/>
      <c r="J52" s="45"/>
      <c r="K52" s="45"/>
      <c r="L52" s="45"/>
    </row>
    <row r="53" spans="1:12" ht="15.75" x14ac:dyDescent="0.25">
      <c r="A53" s="45"/>
      <c r="B53" s="32">
        <v>35</v>
      </c>
      <c r="C53" s="38"/>
      <c r="D53" s="38"/>
      <c r="E53" s="38"/>
      <c r="F53" s="38"/>
      <c r="G53" s="38"/>
      <c r="H53" s="45"/>
      <c r="I53" s="45"/>
      <c r="J53" s="45"/>
      <c r="K53" s="45"/>
      <c r="L53" s="45"/>
    </row>
    <row r="54" spans="1:12" ht="15.75" x14ac:dyDescent="0.2">
      <c r="A54" s="45"/>
      <c r="B54" s="33">
        <v>36</v>
      </c>
      <c r="C54" s="51"/>
      <c r="D54" s="51"/>
      <c r="E54" s="51"/>
      <c r="F54" s="51"/>
      <c r="G54" s="51"/>
      <c r="H54" s="45"/>
      <c r="I54" s="45"/>
      <c r="J54" s="45"/>
      <c r="K54" s="45"/>
      <c r="L54" s="45"/>
    </row>
    <row r="55" spans="1:12" ht="15.75" x14ac:dyDescent="0.25">
      <c r="A55" s="45"/>
      <c r="B55" s="32">
        <v>37</v>
      </c>
      <c r="C55" s="38"/>
      <c r="D55" s="38"/>
      <c r="E55" s="38"/>
      <c r="F55" s="38"/>
      <c r="G55" s="38"/>
      <c r="H55" s="45"/>
      <c r="I55" s="45"/>
      <c r="J55" s="45"/>
      <c r="K55" s="45"/>
      <c r="L55" s="45"/>
    </row>
    <row r="56" spans="1:12" ht="15.75" x14ac:dyDescent="0.2">
      <c r="A56" s="45"/>
      <c r="B56" s="33">
        <v>38</v>
      </c>
      <c r="C56" s="51"/>
      <c r="D56" s="51"/>
      <c r="E56" s="51"/>
      <c r="F56" s="51"/>
      <c r="G56" s="51"/>
      <c r="H56" s="45"/>
      <c r="I56" s="45"/>
      <c r="J56" s="45"/>
      <c r="K56" s="45"/>
      <c r="L56" s="45"/>
    </row>
    <row r="57" spans="1:12" ht="15.75" x14ac:dyDescent="0.25">
      <c r="A57" s="45"/>
      <c r="B57" s="32">
        <v>39</v>
      </c>
      <c r="C57" s="38"/>
      <c r="D57" s="38"/>
      <c r="E57" s="38"/>
      <c r="F57" s="38"/>
      <c r="G57" s="38"/>
      <c r="H57" s="45"/>
      <c r="I57" s="45"/>
      <c r="J57" s="45"/>
      <c r="K57" s="45"/>
      <c r="L57" s="45"/>
    </row>
    <row r="58" spans="1:12" ht="15.75" x14ac:dyDescent="0.2">
      <c r="A58" s="45"/>
      <c r="B58" s="33">
        <v>40</v>
      </c>
      <c r="C58" s="51"/>
      <c r="D58" s="51"/>
      <c r="E58" s="51"/>
      <c r="F58" s="51"/>
      <c r="G58" s="51"/>
      <c r="H58" s="45"/>
      <c r="I58" s="45"/>
      <c r="J58" s="45"/>
      <c r="K58" s="45"/>
      <c r="L58" s="45"/>
    </row>
    <row r="59" spans="1:12" ht="15.75" x14ac:dyDescent="0.25">
      <c r="A59" s="45"/>
      <c r="B59" s="32">
        <v>41</v>
      </c>
      <c r="C59" s="38"/>
      <c r="D59" s="38"/>
      <c r="E59" s="38"/>
      <c r="F59" s="38"/>
      <c r="G59" s="38"/>
      <c r="H59" s="45"/>
      <c r="I59" s="45"/>
      <c r="J59" s="45"/>
      <c r="K59" s="45"/>
      <c r="L59" s="45"/>
    </row>
    <row r="60" spans="1:12" ht="15.75" x14ac:dyDescent="0.2">
      <c r="A60" s="45"/>
      <c r="B60" s="33">
        <v>42</v>
      </c>
      <c r="C60" s="51"/>
      <c r="D60" s="51"/>
      <c r="E60" s="51"/>
      <c r="F60" s="51"/>
      <c r="G60" s="51"/>
      <c r="H60" s="45"/>
      <c r="I60" s="45"/>
      <c r="J60" s="45"/>
      <c r="K60" s="45"/>
      <c r="L60" s="45"/>
    </row>
    <row r="61" spans="1:12" ht="15.75" x14ac:dyDescent="0.25">
      <c r="A61" s="45"/>
      <c r="B61" s="32">
        <v>43</v>
      </c>
      <c r="C61" s="38"/>
      <c r="D61" s="38"/>
      <c r="E61" s="38"/>
      <c r="F61" s="38"/>
      <c r="G61" s="38"/>
      <c r="H61" s="45"/>
      <c r="I61" s="45"/>
      <c r="J61" s="45"/>
      <c r="K61" s="45"/>
      <c r="L61" s="45"/>
    </row>
    <row r="62" spans="1:12" ht="15.75" x14ac:dyDescent="0.2">
      <c r="A62" s="45"/>
      <c r="B62" s="33">
        <v>44</v>
      </c>
      <c r="C62" s="51"/>
      <c r="D62" s="51"/>
      <c r="E62" s="51"/>
      <c r="F62" s="51"/>
      <c r="G62" s="51"/>
      <c r="H62" s="45"/>
      <c r="I62" s="45"/>
      <c r="J62" s="45"/>
      <c r="K62" s="45"/>
      <c r="L62" s="45"/>
    </row>
    <row r="63" spans="1:12" ht="15.75" x14ac:dyDescent="0.25">
      <c r="A63" s="45"/>
      <c r="B63" s="32">
        <v>45</v>
      </c>
      <c r="C63" s="38"/>
      <c r="D63" s="38"/>
      <c r="E63" s="38"/>
      <c r="F63" s="38"/>
      <c r="G63" s="38"/>
      <c r="H63" s="45"/>
      <c r="I63" s="45"/>
      <c r="J63" s="45"/>
      <c r="K63" s="45"/>
      <c r="L63" s="45"/>
    </row>
    <row r="64" spans="1:12" ht="15.75" x14ac:dyDescent="0.2">
      <c r="A64" s="45"/>
      <c r="B64" s="33">
        <v>46</v>
      </c>
      <c r="C64" s="51"/>
      <c r="D64" s="51"/>
      <c r="E64" s="51"/>
      <c r="F64" s="51"/>
      <c r="G64" s="51"/>
      <c r="H64" s="45"/>
      <c r="I64" s="45"/>
      <c r="J64" s="45"/>
      <c r="K64" s="45"/>
      <c r="L64" s="45"/>
    </row>
    <row r="65" spans="1:12" ht="15.75" x14ac:dyDescent="0.25">
      <c r="A65" s="45"/>
      <c r="B65" s="32">
        <v>47</v>
      </c>
      <c r="C65" s="38"/>
      <c r="D65" s="38"/>
      <c r="E65" s="38"/>
      <c r="F65" s="38"/>
      <c r="G65" s="38"/>
      <c r="H65" s="45"/>
      <c r="I65" s="45"/>
      <c r="J65" s="45"/>
      <c r="K65" s="45"/>
      <c r="L65" s="45"/>
    </row>
    <row r="66" spans="1:12" ht="15.75" x14ac:dyDescent="0.2">
      <c r="A66" s="45"/>
      <c r="B66" s="33">
        <v>48</v>
      </c>
      <c r="C66" s="51"/>
      <c r="D66" s="51"/>
      <c r="E66" s="51"/>
      <c r="F66" s="51"/>
      <c r="G66" s="51"/>
      <c r="H66" s="45"/>
      <c r="I66" s="45"/>
      <c r="J66" s="45"/>
      <c r="K66" s="45"/>
      <c r="L66" s="45"/>
    </row>
    <row r="67" spans="1:12" ht="15.75" x14ac:dyDescent="0.25">
      <c r="A67" s="45"/>
      <c r="B67" s="32">
        <v>49</v>
      </c>
      <c r="C67" s="38"/>
      <c r="D67" s="38"/>
      <c r="E67" s="38"/>
      <c r="F67" s="38"/>
      <c r="G67" s="38"/>
      <c r="H67" s="45"/>
      <c r="I67" s="45"/>
      <c r="J67" s="45"/>
      <c r="K67" s="45"/>
      <c r="L67" s="45"/>
    </row>
    <row r="68" spans="1:12" ht="15.75" x14ac:dyDescent="0.2">
      <c r="A68" s="45"/>
      <c r="B68" s="33">
        <v>50</v>
      </c>
      <c r="C68" s="51"/>
      <c r="D68" s="51"/>
      <c r="E68" s="51"/>
      <c r="F68" s="51"/>
      <c r="G68" s="51"/>
      <c r="H68" s="45"/>
      <c r="I68" s="45"/>
      <c r="J68" s="45"/>
      <c r="K68" s="45"/>
      <c r="L68" s="45"/>
    </row>
    <row r="69" spans="1:12" ht="15.75" x14ac:dyDescent="0.25">
      <c r="A69" s="45"/>
      <c r="B69" s="32">
        <v>51</v>
      </c>
      <c r="C69" s="38"/>
      <c r="D69" s="38"/>
      <c r="E69" s="38"/>
      <c r="F69" s="38"/>
      <c r="G69" s="38"/>
      <c r="H69" s="45"/>
      <c r="I69" s="45"/>
      <c r="J69" s="45"/>
      <c r="K69" s="45"/>
      <c r="L69" s="45"/>
    </row>
    <row r="70" spans="1:12" ht="15.75" x14ac:dyDescent="0.2">
      <c r="A70" s="45"/>
      <c r="B70" s="33">
        <v>52</v>
      </c>
      <c r="C70" s="51"/>
      <c r="D70" s="51"/>
      <c r="E70" s="51"/>
      <c r="F70" s="51"/>
      <c r="G70" s="51"/>
      <c r="H70" s="45"/>
      <c r="I70" s="45"/>
      <c r="J70" s="45"/>
      <c r="K70" s="45"/>
      <c r="L70" s="45"/>
    </row>
    <row r="71" spans="1:12" ht="15.75" x14ac:dyDescent="0.25">
      <c r="A71" s="45"/>
      <c r="B71" s="32">
        <v>53</v>
      </c>
      <c r="C71" s="38"/>
      <c r="D71" s="38"/>
      <c r="E71" s="38"/>
      <c r="F71" s="38"/>
      <c r="G71" s="38"/>
      <c r="H71" s="45"/>
      <c r="I71" s="45"/>
      <c r="J71" s="45"/>
      <c r="K71" s="45"/>
      <c r="L71" s="45"/>
    </row>
    <row r="72" spans="1:12" ht="15.75" x14ac:dyDescent="0.2">
      <c r="A72" s="45"/>
      <c r="B72" s="33">
        <v>54</v>
      </c>
      <c r="C72" s="51"/>
      <c r="D72" s="51"/>
      <c r="E72" s="51"/>
      <c r="F72" s="51"/>
      <c r="G72" s="51"/>
      <c r="H72" s="45"/>
      <c r="I72" s="45"/>
      <c r="J72" s="45"/>
      <c r="K72" s="45"/>
      <c r="L72" s="45"/>
    </row>
    <row r="73" spans="1:12" ht="15.75" x14ac:dyDescent="0.25">
      <c r="A73" s="45"/>
      <c r="B73" s="32">
        <v>55</v>
      </c>
      <c r="C73" s="38"/>
      <c r="D73" s="38"/>
      <c r="E73" s="38"/>
      <c r="F73" s="38"/>
      <c r="G73" s="38"/>
      <c r="H73" s="45"/>
      <c r="I73" s="45"/>
      <c r="J73" s="45"/>
      <c r="K73" s="45"/>
      <c r="L73" s="45"/>
    </row>
    <row r="74" spans="1:12" ht="15.75" x14ac:dyDescent="0.2">
      <c r="A74" s="45"/>
      <c r="B74" s="33">
        <v>56</v>
      </c>
      <c r="C74" s="51"/>
      <c r="D74" s="51"/>
      <c r="E74" s="51"/>
      <c r="F74" s="51"/>
      <c r="G74" s="51"/>
      <c r="H74" s="45"/>
      <c r="I74" s="45"/>
      <c r="J74" s="45"/>
      <c r="K74" s="45"/>
      <c r="L74" s="45"/>
    </row>
    <row r="75" spans="1:12" ht="15.75" x14ac:dyDescent="0.25">
      <c r="A75" s="45"/>
      <c r="B75" s="32">
        <v>57</v>
      </c>
      <c r="C75" s="38"/>
      <c r="D75" s="38"/>
      <c r="E75" s="38"/>
      <c r="F75" s="38"/>
      <c r="G75" s="38"/>
      <c r="H75" s="45"/>
      <c r="I75" s="45"/>
      <c r="J75" s="45"/>
      <c r="K75" s="45"/>
      <c r="L75" s="45"/>
    </row>
    <row r="76" spans="1:12" ht="15.75" x14ac:dyDescent="0.2">
      <c r="A76" s="45"/>
      <c r="B76" s="33">
        <v>58</v>
      </c>
      <c r="C76" s="51"/>
      <c r="D76" s="51"/>
      <c r="E76" s="51"/>
      <c r="F76" s="51"/>
      <c r="G76" s="51"/>
      <c r="H76" s="45"/>
      <c r="I76" s="45"/>
      <c r="J76" s="45"/>
      <c r="K76" s="45"/>
      <c r="L76" s="45"/>
    </row>
    <row r="77" spans="1:12" ht="15.75" x14ac:dyDescent="0.25">
      <c r="A77" s="45"/>
      <c r="B77" s="32">
        <v>59</v>
      </c>
      <c r="C77" s="38"/>
      <c r="D77" s="38"/>
      <c r="E77" s="38"/>
      <c r="F77" s="38"/>
      <c r="G77" s="38"/>
      <c r="H77" s="45"/>
      <c r="I77" s="45"/>
      <c r="J77" s="45"/>
      <c r="K77" s="45"/>
      <c r="L77" s="45"/>
    </row>
    <row r="78" spans="1:12" ht="15.75" x14ac:dyDescent="0.2">
      <c r="A78" s="45"/>
      <c r="B78" s="33">
        <v>60</v>
      </c>
      <c r="C78" s="51"/>
      <c r="D78" s="51"/>
      <c r="E78" s="51"/>
      <c r="F78" s="51"/>
      <c r="G78" s="51"/>
      <c r="H78" s="45"/>
      <c r="I78" s="45"/>
      <c r="J78" s="45"/>
      <c r="K78" s="45"/>
      <c r="L78" s="45"/>
    </row>
    <row r="79" spans="1:12" ht="15.75" x14ac:dyDescent="0.25">
      <c r="A79" s="45"/>
      <c r="B79" s="32">
        <v>61</v>
      </c>
      <c r="C79" s="38"/>
      <c r="D79" s="38"/>
      <c r="E79" s="38"/>
      <c r="F79" s="38"/>
      <c r="G79" s="38"/>
      <c r="H79" s="45"/>
      <c r="I79" s="45"/>
      <c r="J79" s="45"/>
      <c r="K79" s="45"/>
      <c r="L79" s="45"/>
    </row>
    <row r="80" spans="1:12" ht="15.75" x14ac:dyDescent="0.2">
      <c r="A80" s="45"/>
      <c r="B80" s="33">
        <v>62</v>
      </c>
      <c r="C80" s="51"/>
      <c r="D80" s="51"/>
      <c r="E80" s="51"/>
      <c r="F80" s="51"/>
      <c r="G80" s="51"/>
      <c r="H80" s="45"/>
      <c r="I80" s="45"/>
      <c r="J80" s="45"/>
      <c r="K80" s="45"/>
      <c r="L80" s="45"/>
    </row>
    <row r="81" spans="1:12" ht="15.75" x14ac:dyDescent="0.25">
      <c r="A81" s="45"/>
      <c r="B81" s="32">
        <v>63</v>
      </c>
      <c r="C81" s="38"/>
      <c r="D81" s="38"/>
      <c r="E81" s="38"/>
      <c r="F81" s="38"/>
      <c r="G81" s="38"/>
      <c r="H81" s="45"/>
      <c r="I81" s="45"/>
      <c r="J81" s="45"/>
      <c r="K81" s="45"/>
      <c r="L81" s="45"/>
    </row>
    <row r="82" spans="1:12" ht="15.75" x14ac:dyDescent="0.2">
      <c r="A82" s="45"/>
      <c r="B82" s="33">
        <v>64</v>
      </c>
      <c r="C82" s="51"/>
      <c r="D82" s="51"/>
      <c r="E82" s="51"/>
      <c r="F82" s="51"/>
      <c r="G82" s="51"/>
      <c r="H82" s="45"/>
      <c r="I82" s="45"/>
      <c r="J82" s="45"/>
      <c r="K82" s="45"/>
      <c r="L82" s="45"/>
    </row>
    <row r="83" spans="1:12" ht="15.75" x14ac:dyDescent="0.25">
      <c r="A83" s="45"/>
      <c r="B83" s="32">
        <v>65</v>
      </c>
      <c r="C83" s="38"/>
      <c r="D83" s="38"/>
      <c r="E83" s="38"/>
      <c r="F83" s="38"/>
      <c r="G83" s="38"/>
      <c r="H83" s="45"/>
      <c r="I83" s="45"/>
      <c r="J83" s="45"/>
      <c r="K83" s="45"/>
      <c r="L83" s="45"/>
    </row>
    <row r="84" spans="1:12" ht="15.75" x14ac:dyDescent="0.2">
      <c r="A84" s="45"/>
      <c r="B84" s="33">
        <v>66</v>
      </c>
      <c r="C84" s="51"/>
      <c r="D84" s="51"/>
      <c r="E84" s="51"/>
      <c r="F84" s="51"/>
      <c r="G84" s="51"/>
      <c r="H84" s="45"/>
      <c r="I84" s="45"/>
      <c r="J84" s="45"/>
      <c r="K84" s="45"/>
      <c r="L84" s="45"/>
    </row>
    <row r="85" spans="1:12" ht="15.75" x14ac:dyDescent="0.25">
      <c r="A85" s="45"/>
      <c r="B85" s="32">
        <v>67</v>
      </c>
      <c r="C85" s="38"/>
      <c r="D85" s="38"/>
      <c r="E85" s="38"/>
      <c r="F85" s="38"/>
      <c r="G85" s="38"/>
      <c r="H85" s="45"/>
      <c r="I85" s="45"/>
      <c r="J85" s="45"/>
      <c r="K85" s="45"/>
      <c r="L85" s="45"/>
    </row>
    <row r="86" spans="1:12" ht="15.75" x14ac:dyDescent="0.2">
      <c r="A86" s="45"/>
      <c r="B86" s="33">
        <v>68</v>
      </c>
      <c r="C86" s="51"/>
      <c r="D86" s="51"/>
      <c r="E86" s="51"/>
      <c r="F86" s="51"/>
      <c r="G86" s="51"/>
      <c r="H86" s="45"/>
      <c r="I86" s="45"/>
      <c r="J86" s="45"/>
      <c r="K86" s="45"/>
      <c r="L86" s="45"/>
    </row>
    <row r="87" spans="1:12" ht="15.75" x14ac:dyDescent="0.25">
      <c r="A87" s="45"/>
      <c r="B87" s="32">
        <v>69</v>
      </c>
      <c r="C87" s="38"/>
      <c r="D87" s="38"/>
      <c r="E87" s="38"/>
      <c r="F87" s="38"/>
      <c r="G87" s="38"/>
      <c r="H87" s="45"/>
      <c r="I87" s="45"/>
      <c r="J87" s="45"/>
      <c r="K87" s="45"/>
      <c r="L87" s="45"/>
    </row>
    <row r="88" spans="1:12" ht="15.75" x14ac:dyDescent="0.2">
      <c r="A88" s="45"/>
      <c r="B88" s="33">
        <v>70</v>
      </c>
      <c r="C88" s="51"/>
      <c r="D88" s="51"/>
      <c r="E88" s="51"/>
      <c r="F88" s="51"/>
      <c r="G88" s="51"/>
      <c r="H88" s="45"/>
      <c r="I88" s="45"/>
      <c r="J88" s="45"/>
      <c r="K88" s="45"/>
      <c r="L88" s="45"/>
    </row>
    <row r="89" spans="1:12" ht="15.75" x14ac:dyDescent="0.25">
      <c r="A89" s="45"/>
      <c r="B89" s="32">
        <v>71</v>
      </c>
      <c r="C89" s="38"/>
      <c r="D89" s="38"/>
      <c r="E89" s="38"/>
      <c r="F89" s="38"/>
      <c r="G89" s="38"/>
      <c r="H89" s="45"/>
      <c r="I89" s="45"/>
      <c r="J89" s="45"/>
      <c r="K89" s="45"/>
      <c r="L89" s="45"/>
    </row>
    <row r="90" spans="1:12" ht="15.75" x14ac:dyDescent="0.2">
      <c r="A90" s="45"/>
      <c r="B90" s="33">
        <v>72</v>
      </c>
      <c r="C90" s="51"/>
      <c r="D90" s="51"/>
      <c r="E90" s="51"/>
      <c r="F90" s="51"/>
      <c r="G90" s="51"/>
      <c r="H90" s="45"/>
      <c r="I90" s="45"/>
      <c r="J90" s="45"/>
      <c r="K90" s="45"/>
      <c r="L90" s="45"/>
    </row>
    <row r="91" spans="1:12" ht="15.75" x14ac:dyDescent="0.25">
      <c r="A91" s="45"/>
      <c r="B91" s="32">
        <v>73</v>
      </c>
      <c r="C91" s="38"/>
      <c r="D91" s="38"/>
      <c r="E91" s="38"/>
      <c r="F91" s="38"/>
      <c r="G91" s="38"/>
      <c r="H91" s="45"/>
      <c r="I91" s="45"/>
      <c r="J91" s="45"/>
      <c r="K91" s="45"/>
      <c r="L91" s="45"/>
    </row>
    <row r="92" spans="1:12" ht="15.75" x14ac:dyDescent="0.2">
      <c r="A92" s="45"/>
      <c r="B92" s="33">
        <v>74</v>
      </c>
      <c r="C92" s="51"/>
      <c r="D92" s="51"/>
      <c r="E92" s="51"/>
      <c r="F92" s="51"/>
      <c r="G92" s="51"/>
      <c r="H92" s="45"/>
      <c r="I92" s="45"/>
      <c r="J92" s="45"/>
      <c r="K92" s="45"/>
      <c r="L92" s="45"/>
    </row>
    <row r="93" spans="1:12" ht="15.75" x14ac:dyDescent="0.25">
      <c r="A93" s="45"/>
      <c r="B93" s="32">
        <v>75</v>
      </c>
      <c r="C93" s="38"/>
      <c r="D93" s="38"/>
      <c r="E93" s="38"/>
      <c r="F93" s="38"/>
      <c r="G93" s="38"/>
      <c r="H93" s="45"/>
      <c r="I93" s="45"/>
      <c r="J93" s="45"/>
      <c r="K93" s="45"/>
      <c r="L93" s="45"/>
    </row>
    <row r="94" spans="1:12" ht="15.75" x14ac:dyDescent="0.2">
      <c r="A94" s="45"/>
      <c r="B94" s="33">
        <v>76</v>
      </c>
      <c r="C94" s="51"/>
      <c r="D94" s="51"/>
      <c r="E94" s="51"/>
      <c r="F94" s="51"/>
      <c r="G94" s="51"/>
      <c r="H94" s="45"/>
      <c r="I94" s="45"/>
      <c r="J94" s="45"/>
      <c r="K94" s="45"/>
      <c r="L94" s="45"/>
    </row>
    <row r="95" spans="1:12" ht="15.75" x14ac:dyDescent="0.25">
      <c r="A95" s="45"/>
      <c r="B95" s="32">
        <v>77</v>
      </c>
      <c r="C95" s="38"/>
      <c r="D95" s="38"/>
      <c r="E95" s="38"/>
      <c r="F95" s="38"/>
      <c r="G95" s="38"/>
      <c r="H95" s="45"/>
      <c r="I95" s="45"/>
      <c r="J95" s="45"/>
      <c r="K95" s="45"/>
      <c r="L95" s="45"/>
    </row>
    <row r="96" spans="1:12" ht="15.75" x14ac:dyDescent="0.2">
      <c r="A96" s="45"/>
      <c r="B96" s="33">
        <v>78</v>
      </c>
      <c r="C96" s="51"/>
      <c r="D96" s="51"/>
      <c r="E96" s="51"/>
      <c r="F96" s="51"/>
      <c r="G96" s="51"/>
      <c r="H96" s="45"/>
      <c r="I96" s="45"/>
      <c r="J96" s="45"/>
      <c r="K96" s="45"/>
      <c r="L96" s="45"/>
    </row>
    <row r="97" spans="1:12" ht="15.75" x14ac:dyDescent="0.25">
      <c r="A97" s="45"/>
      <c r="B97" s="32">
        <v>79</v>
      </c>
      <c r="C97" s="38"/>
      <c r="D97" s="38"/>
      <c r="E97" s="38"/>
      <c r="F97" s="38"/>
      <c r="G97" s="38"/>
      <c r="H97" s="45"/>
      <c r="I97" s="45"/>
      <c r="J97" s="45"/>
      <c r="K97" s="45"/>
      <c r="L97" s="45"/>
    </row>
    <row r="98" spans="1:12" ht="15.75" x14ac:dyDescent="0.2">
      <c r="A98" s="45"/>
      <c r="B98" s="33">
        <v>80</v>
      </c>
      <c r="C98" s="51"/>
      <c r="D98" s="51"/>
      <c r="E98" s="51"/>
      <c r="F98" s="51"/>
      <c r="G98" s="51"/>
      <c r="H98" s="45"/>
      <c r="I98" s="45"/>
      <c r="J98" s="45"/>
      <c r="K98" s="45"/>
      <c r="L98" s="45"/>
    </row>
    <row r="99" spans="1:12" ht="15.75" x14ac:dyDescent="0.25">
      <c r="A99" s="45"/>
      <c r="B99" s="32">
        <v>81</v>
      </c>
      <c r="C99" s="38"/>
      <c r="D99" s="38"/>
      <c r="E99" s="38"/>
      <c r="F99" s="38"/>
      <c r="G99" s="38"/>
      <c r="H99" s="45"/>
      <c r="I99" s="45"/>
      <c r="J99" s="45"/>
      <c r="K99" s="45"/>
      <c r="L99" s="45"/>
    </row>
    <row r="100" spans="1:12" ht="15.75" x14ac:dyDescent="0.2">
      <c r="A100" s="45"/>
      <c r="B100" s="33">
        <v>82</v>
      </c>
      <c r="C100" s="51"/>
      <c r="D100" s="51"/>
      <c r="E100" s="51"/>
      <c r="F100" s="51"/>
      <c r="G100" s="51"/>
      <c r="H100" s="45"/>
      <c r="I100" s="45"/>
      <c r="J100" s="45"/>
      <c r="K100" s="45"/>
      <c r="L100" s="45"/>
    </row>
    <row r="101" spans="1:12" ht="15.75" x14ac:dyDescent="0.25">
      <c r="A101" s="45"/>
      <c r="B101" s="32">
        <v>83</v>
      </c>
      <c r="C101" s="38"/>
      <c r="D101" s="38"/>
      <c r="E101" s="38"/>
      <c r="F101" s="38"/>
      <c r="G101" s="38"/>
      <c r="H101" s="45"/>
      <c r="I101" s="45"/>
      <c r="J101" s="45"/>
      <c r="K101" s="45"/>
      <c r="L101" s="45"/>
    </row>
    <row r="102" spans="1:12" ht="15.75" x14ac:dyDescent="0.2">
      <c r="A102" s="45"/>
      <c r="B102" s="33">
        <v>84</v>
      </c>
      <c r="C102" s="51"/>
      <c r="D102" s="51"/>
      <c r="E102" s="51"/>
      <c r="F102" s="51"/>
      <c r="G102" s="51"/>
      <c r="H102" s="45"/>
      <c r="I102" s="45"/>
      <c r="J102" s="45"/>
      <c r="K102" s="45"/>
      <c r="L102" s="45"/>
    </row>
    <row r="103" spans="1:12" ht="15.75" x14ac:dyDescent="0.25">
      <c r="A103" s="45"/>
      <c r="B103" s="32">
        <v>85</v>
      </c>
      <c r="C103" s="38"/>
      <c r="D103" s="38"/>
      <c r="E103" s="38"/>
      <c r="F103" s="38"/>
      <c r="G103" s="38"/>
      <c r="H103" s="45"/>
      <c r="I103" s="45"/>
      <c r="J103" s="45"/>
      <c r="K103" s="45"/>
      <c r="L103" s="45"/>
    </row>
    <row r="104" spans="1:12" ht="15.75" x14ac:dyDescent="0.2">
      <c r="A104" s="45"/>
      <c r="B104" s="33">
        <v>86</v>
      </c>
      <c r="C104" s="51"/>
      <c r="D104" s="51"/>
      <c r="E104" s="51"/>
      <c r="F104" s="51"/>
      <c r="G104" s="51"/>
      <c r="H104" s="45"/>
      <c r="I104" s="45"/>
      <c r="J104" s="45"/>
      <c r="K104" s="45"/>
      <c r="L104" s="45"/>
    </row>
    <row r="105" spans="1:12" ht="15.75" x14ac:dyDescent="0.25">
      <c r="A105" s="45"/>
      <c r="B105" s="32">
        <v>87</v>
      </c>
      <c r="C105" s="38"/>
      <c r="D105" s="38"/>
      <c r="E105" s="38"/>
      <c r="F105" s="38"/>
      <c r="G105" s="38"/>
      <c r="H105" s="45"/>
      <c r="I105" s="45"/>
      <c r="J105" s="45"/>
      <c r="K105" s="45"/>
      <c r="L105" s="45"/>
    </row>
    <row r="106" spans="1:12" ht="15.75" x14ac:dyDescent="0.2">
      <c r="A106" s="45"/>
      <c r="B106" s="33">
        <v>88</v>
      </c>
      <c r="C106" s="51"/>
      <c r="D106" s="51"/>
      <c r="E106" s="51"/>
      <c r="F106" s="51"/>
      <c r="G106" s="51"/>
      <c r="H106" s="45"/>
      <c r="I106" s="45"/>
      <c r="J106" s="45"/>
      <c r="K106" s="45"/>
      <c r="L106" s="45"/>
    </row>
    <row r="107" spans="1:12" ht="15.75" x14ac:dyDescent="0.25">
      <c r="A107" s="45"/>
      <c r="B107" s="32">
        <v>89</v>
      </c>
      <c r="C107" s="38"/>
      <c r="D107" s="38"/>
      <c r="E107" s="38"/>
      <c r="F107" s="38"/>
      <c r="G107" s="38"/>
      <c r="H107" s="45"/>
      <c r="I107" s="45"/>
      <c r="J107" s="45"/>
      <c r="K107" s="45"/>
      <c r="L107" s="45"/>
    </row>
    <row r="108" spans="1:12" ht="15.75" x14ac:dyDescent="0.2">
      <c r="A108" s="45"/>
      <c r="B108" s="33">
        <v>90</v>
      </c>
      <c r="C108" s="51"/>
      <c r="D108" s="51"/>
      <c r="E108" s="51"/>
      <c r="F108" s="51"/>
      <c r="G108" s="51"/>
      <c r="H108" s="45"/>
      <c r="I108" s="45"/>
      <c r="J108" s="45"/>
      <c r="K108" s="45"/>
      <c r="L108" s="45"/>
    </row>
    <row r="109" spans="1:12" ht="15.75" x14ac:dyDescent="0.25">
      <c r="A109" s="45"/>
      <c r="B109" s="32">
        <v>91</v>
      </c>
      <c r="C109" s="38"/>
      <c r="D109" s="38"/>
      <c r="E109" s="38"/>
      <c r="F109" s="38"/>
      <c r="G109" s="38"/>
      <c r="H109" s="45"/>
      <c r="I109" s="45"/>
      <c r="J109" s="45"/>
      <c r="K109" s="45"/>
      <c r="L109" s="45"/>
    </row>
    <row r="110" spans="1:12" ht="15.75" x14ac:dyDescent="0.2">
      <c r="A110" s="45"/>
      <c r="B110" s="33">
        <v>92</v>
      </c>
      <c r="C110" s="51"/>
      <c r="D110" s="51"/>
      <c r="E110" s="51"/>
      <c r="F110" s="51"/>
      <c r="G110" s="51"/>
      <c r="H110" s="45"/>
      <c r="I110" s="45"/>
      <c r="J110" s="45"/>
      <c r="K110" s="45"/>
      <c r="L110" s="45"/>
    </row>
    <row r="111" spans="1:12" ht="15.75" x14ac:dyDescent="0.25">
      <c r="A111" s="45"/>
      <c r="B111" s="32">
        <v>93</v>
      </c>
      <c r="C111" s="38"/>
      <c r="D111" s="38"/>
      <c r="E111" s="38"/>
      <c r="F111" s="38"/>
      <c r="G111" s="38"/>
      <c r="H111" s="45"/>
      <c r="I111" s="45"/>
      <c r="J111" s="45"/>
      <c r="K111" s="45"/>
      <c r="L111" s="45"/>
    </row>
    <row r="112" spans="1:12" ht="15.75" x14ac:dyDescent="0.2">
      <c r="A112" s="45"/>
      <c r="B112" s="33">
        <v>94</v>
      </c>
      <c r="C112" s="51"/>
      <c r="D112" s="51"/>
      <c r="E112" s="51"/>
      <c r="F112" s="51"/>
      <c r="G112" s="51"/>
      <c r="H112" s="45"/>
      <c r="I112" s="45"/>
      <c r="J112" s="45"/>
      <c r="K112" s="45"/>
      <c r="L112" s="45"/>
    </row>
    <row r="113" spans="1:12" ht="15.75" x14ac:dyDescent="0.25">
      <c r="A113" s="45"/>
      <c r="B113" s="32">
        <v>95</v>
      </c>
      <c r="C113" s="38"/>
      <c r="D113" s="38"/>
      <c r="E113" s="38"/>
      <c r="F113" s="38"/>
      <c r="G113" s="38"/>
      <c r="H113" s="45"/>
      <c r="I113" s="45"/>
      <c r="J113" s="45"/>
      <c r="K113" s="45"/>
      <c r="L113" s="45"/>
    </row>
    <row r="114" spans="1:12" ht="15.75" x14ac:dyDescent="0.2">
      <c r="A114" s="45"/>
      <c r="B114" s="33">
        <v>96</v>
      </c>
      <c r="C114" s="51"/>
      <c r="D114" s="51"/>
      <c r="E114" s="51"/>
      <c r="F114" s="51"/>
      <c r="G114" s="51"/>
      <c r="H114" s="45"/>
      <c r="I114" s="45"/>
      <c r="J114" s="45"/>
      <c r="K114" s="45"/>
      <c r="L114" s="45"/>
    </row>
    <row r="115" spans="1:12" ht="15.75" x14ac:dyDescent="0.25">
      <c r="A115" s="45"/>
      <c r="B115" s="32">
        <v>97</v>
      </c>
      <c r="C115" s="38"/>
      <c r="D115" s="38"/>
      <c r="E115" s="38"/>
      <c r="F115" s="38"/>
      <c r="G115" s="38"/>
      <c r="H115" s="45"/>
      <c r="I115" s="45"/>
      <c r="J115" s="45"/>
      <c r="K115" s="45"/>
      <c r="L115" s="45"/>
    </row>
    <row r="116" spans="1:12" ht="15.75" x14ac:dyDescent="0.2">
      <c r="A116" s="45"/>
      <c r="B116" s="33">
        <v>98</v>
      </c>
      <c r="C116" s="51"/>
      <c r="D116" s="51"/>
      <c r="E116" s="51"/>
      <c r="F116" s="51"/>
      <c r="G116" s="51"/>
      <c r="H116" s="45"/>
      <c r="I116" s="45"/>
      <c r="J116" s="45"/>
      <c r="K116" s="45"/>
      <c r="L116" s="45"/>
    </row>
    <row r="117" spans="1:12" ht="15.75" x14ac:dyDescent="0.25">
      <c r="A117" s="45"/>
      <c r="B117" s="32">
        <v>99</v>
      </c>
      <c r="C117" s="38"/>
      <c r="D117" s="38"/>
      <c r="E117" s="38"/>
      <c r="F117" s="38"/>
      <c r="G117" s="38"/>
      <c r="H117" s="45"/>
      <c r="I117" s="45"/>
      <c r="J117" s="45"/>
      <c r="K117" s="45"/>
      <c r="L117" s="45"/>
    </row>
    <row r="118" spans="1:12" ht="15.75" x14ac:dyDescent="0.2">
      <c r="A118" s="45"/>
      <c r="B118" s="33">
        <v>100</v>
      </c>
      <c r="C118" s="51"/>
      <c r="D118" s="51"/>
      <c r="E118" s="51"/>
      <c r="F118" s="51"/>
      <c r="G118" s="51"/>
      <c r="H118" s="45"/>
      <c r="I118" s="45"/>
      <c r="J118" s="45"/>
      <c r="K118" s="45"/>
      <c r="L118" s="45"/>
    </row>
    <row r="119" spans="1:12" ht="15.75" x14ac:dyDescent="0.25">
      <c r="A119" s="45"/>
      <c r="B119" s="32">
        <v>101</v>
      </c>
      <c r="C119" s="38"/>
      <c r="D119" s="38"/>
      <c r="E119" s="38"/>
      <c r="F119" s="38"/>
      <c r="G119" s="38"/>
      <c r="H119" s="45"/>
      <c r="I119" s="45"/>
      <c r="J119" s="45"/>
      <c r="K119" s="45"/>
      <c r="L119" s="45"/>
    </row>
    <row r="120" spans="1:12" ht="15.75" x14ac:dyDescent="0.2">
      <c r="A120" s="45"/>
      <c r="B120" s="33">
        <v>102</v>
      </c>
      <c r="C120" s="51"/>
      <c r="D120" s="51"/>
      <c r="E120" s="51"/>
      <c r="F120" s="51"/>
      <c r="G120" s="51"/>
      <c r="H120" s="45"/>
      <c r="I120" s="45"/>
      <c r="J120" s="45"/>
      <c r="K120" s="45"/>
      <c r="L120" s="45"/>
    </row>
    <row r="121" spans="1:12" ht="15.75" x14ac:dyDescent="0.25">
      <c r="A121" s="45"/>
      <c r="B121" s="32">
        <v>103</v>
      </c>
      <c r="C121" s="38"/>
      <c r="D121" s="38"/>
      <c r="E121" s="38"/>
      <c r="F121" s="38"/>
      <c r="G121" s="38"/>
      <c r="H121" s="45"/>
      <c r="I121" s="45"/>
      <c r="J121" s="45"/>
      <c r="K121" s="45"/>
      <c r="L121" s="45"/>
    </row>
    <row r="122" spans="1:12" ht="15.75" x14ac:dyDescent="0.2">
      <c r="A122" s="45"/>
      <c r="B122" s="33">
        <v>104</v>
      </c>
      <c r="C122" s="51"/>
      <c r="D122" s="51"/>
      <c r="E122" s="51"/>
      <c r="F122" s="51"/>
      <c r="G122" s="51"/>
      <c r="H122" s="45"/>
      <c r="I122" s="45"/>
      <c r="J122" s="45"/>
      <c r="K122" s="45"/>
      <c r="L122" s="45"/>
    </row>
    <row r="123" spans="1:12" ht="15.75" x14ac:dyDescent="0.25">
      <c r="A123" s="45"/>
      <c r="B123" s="32">
        <v>105</v>
      </c>
      <c r="C123" s="38"/>
      <c r="D123" s="38"/>
      <c r="E123" s="38"/>
      <c r="F123" s="38"/>
      <c r="G123" s="38"/>
      <c r="H123" s="45"/>
      <c r="I123" s="45"/>
      <c r="J123" s="45"/>
      <c r="K123" s="45"/>
      <c r="L123" s="45"/>
    </row>
    <row r="124" spans="1:12" ht="15.75" x14ac:dyDescent="0.2">
      <c r="A124" s="45"/>
      <c r="B124" s="33">
        <v>106</v>
      </c>
      <c r="C124" s="51"/>
      <c r="D124" s="51"/>
      <c r="E124" s="51"/>
      <c r="F124" s="51"/>
      <c r="G124" s="51"/>
      <c r="H124" s="45"/>
      <c r="I124" s="45"/>
      <c r="J124" s="45"/>
      <c r="K124" s="45"/>
      <c r="L124" s="45"/>
    </row>
    <row r="125" spans="1:12" ht="15.75" x14ac:dyDescent="0.25">
      <c r="A125" s="45"/>
      <c r="B125" s="32">
        <v>107</v>
      </c>
      <c r="C125" s="38"/>
      <c r="D125" s="38"/>
      <c r="E125" s="38"/>
      <c r="F125" s="38"/>
      <c r="G125" s="38"/>
      <c r="H125" s="45"/>
      <c r="I125" s="45"/>
      <c r="J125" s="45"/>
      <c r="K125" s="45"/>
      <c r="L125" s="45"/>
    </row>
    <row r="126" spans="1:12" ht="15.75" x14ac:dyDescent="0.2">
      <c r="A126" s="45"/>
      <c r="B126" s="33">
        <v>108</v>
      </c>
      <c r="C126" s="51"/>
      <c r="D126" s="51"/>
      <c r="E126" s="51"/>
      <c r="F126" s="51"/>
      <c r="G126" s="51"/>
      <c r="H126" s="45"/>
      <c r="I126" s="45"/>
      <c r="J126" s="45"/>
      <c r="K126" s="45"/>
      <c r="L126" s="45"/>
    </row>
    <row r="127" spans="1:12" ht="15.75" x14ac:dyDescent="0.25">
      <c r="A127" s="45"/>
      <c r="B127" s="32">
        <v>109</v>
      </c>
      <c r="C127" s="38"/>
      <c r="D127" s="38"/>
      <c r="E127" s="38"/>
      <c r="F127" s="38"/>
      <c r="G127" s="38"/>
      <c r="H127" s="45"/>
      <c r="I127" s="45"/>
      <c r="J127" s="45"/>
      <c r="K127" s="45"/>
      <c r="L127" s="45"/>
    </row>
    <row r="128" spans="1:12" ht="15.75" x14ac:dyDescent="0.2">
      <c r="A128" s="45"/>
      <c r="B128" s="33">
        <v>110</v>
      </c>
      <c r="C128" s="51"/>
      <c r="D128" s="51"/>
      <c r="E128" s="51"/>
      <c r="F128" s="51"/>
      <c r="G128" s="51"/>
      <c r="H128" s="45"/>
      <c r="I128" s="45"/>
      <c r="J128" s="45"/>
      <c r="K128" s="45"/>
      <c r="L128" s="45"/>
    </row>
    <row r="129" spans="1:12" ht="15.75" x14ac:dyDescent="0.25">
      <c r="A129" s="45"/>
      <c r="B129" s="32">
        <v>111</v>
      </c>
      <c r="C129" s="38"/>
      <c r="D129" s="38"/>
      <c r="E129" s="38"/>
      <c r="F129" s="38"/>
      <c r="G129" s="38"/>
      <c r="H129" s="45"/>
      <c r="I129" s="45"/>
      <c r="J129" s="45"/>
      <c r="K129" s="45"/>
      <c r="L129" s="45"/>
    </row>
    <row r="130" spans="1:12" ht="15.75" x14ac:dyDescent="0.2">
      <c r="A130" s="45"/>
      <c r="B130" s="33">
        <v>112</v>
      </c>
      <c r="C130" s="51"/>
      <c r="D130" s="51"/>
      <c r="E130" s="51"/>
      <c r="F130" s="51"/>
      <c r="G130" s="51"/>
      <c r="H130" s="45"/>
      <c r="I130" s="45"/>
      <c r="J130" s="45"/>
      <c r="K130" s="45"/>
      <c r="L130" s="45"/>
    </row>
    <row r="131" spans="1:12" ht="15.75" x14ac:dyDescent="0.25">
      <c r="A131" s="45"/>
      <c r="B131" s="32">
        <v>113</v>
      </c>
      <c r="C131" s="38"/>
      <c r="D131" s="38"/>
      <c r="E131" s="38"/>
      <c r="F131" s="38"/>
      <c r="G131" s="38"/>
      <c r="H131" s="45"/>
      <c r="I131" s="45"/>
      <c r="J131" s="45"/>
      <c r="K131" s="45"/>
      <c r="L131" s="45"/>
    </row>
    <row r="132" spans="1:12" ht="15.75" x14ac:dyDescent="0.2">
      <c r="A132" s="45"/>
      <c r="B132" s="33">
        <v>114</v>
      </c>
      <c r="C132" s="51"/>
      <c r="D132" s="51"/>
      <c r="E132" s="51"/>
      <c r="F132" s="51"/>
      <c r="G132" s="51"/>
      <c r="H132" s="45"/>
      <c r="I132" s="45"/>
      <c r="J132" s="45"/>
      <c r="K132" s="45"/>
      <c r="L132" s="45"/>
    </row>
    <row r="133" spans="1:12" ht="15.75" x14ac:dyDescent="0.25">
      <c r="A133" s="45"/>
      <c r="B133" s="32">
        <v>115</v>
      </c>
      <c r="C133" s="38"/>
      <c r="D133" s="38"/>
      <c r="E133" s="38"/>
      <c r="F133" s="38"/>
      <c r="G133" s="38"/>
      <c r="H133" s="45"/>
      <c r="I133" s="45"/>
      <c r="J133" s="45"/>
      <c r="K133" s="45"/>
      <c r="L133" s="45"/>
    </row>
    <row r="134" spans="1:12" ht="15.75" x14ac:dyDescent="0.2">
      <c r="A134" s="45"/>
      <c r="B134" s="33">
        <v>116</v>
      </c>
      <c r="C134" s="51"/>
      <c r="D134" s="51"/>
      <c r="E134" s="51"/>
      <c r="F134" s="51"/>
      <c r="G134" s="51"/>
      <c r="H134" s="45"/>
      <c r="I134" s="45"/>
      <c r="J134" s="45"/>
      <c r="K134" s="45"/>
      <c r="L134" s="45"/>
    </row>
    <row r="135" spans="1:12" ht="15.75" x14ac:dyDescent="0.25">
      <c r="A135" s="45"/>
      <c r="B135" s="32">
        <v>117</v>
      </c>
      <c r="C135" s="38"/>
      <c r="D135" s="38"/>
      <c r="E135" s="38"/>
      <c r="F135" s="38"/>
      <c r="G135" s="38"/>
      <c r="H135" s="45"/>
      <c r="I135" s="45"/>
      <c r="J135" s="45"/>
      <c r="K135" s="45"/>
      <c r="L135" s="45"/>
    </row>
    <row r="136" spans="1:12" ht="15.75" x14ac:dyDescent="0.2">
      <c r="A136" s="45"/>
      <c r="B136" s="33">
        <v>118</v>
      </c>
      <c r="C136" s="51"/>
      <c r="D136" s="51"/>
      <c r="E136" s="51"/>
      <c r="F136" s="51"/>
      <c r="G136" s="51"/>
      <c r="H136" s="45"/>
      <c r="I136" s="45"/>
      <c r="J136" s="45"/>
      <c r="K136" s="45"/>
      <c r="L136" s="45"/>
    </row>
    <row r="137" spans="1:12" ht="15.75" x14ac:dyDescent="0.25">
      <c r="A137" s="45"/>
      <c r="B137" s="32">
        <v>119</v>
      </c>
      <c r="C137" s="38"/>
      <c r="D137" s="38"/>
      <c r="E137" s="38"/>
      <c r="F137" s="38"/>
      <c r="G137" s="38"/>
      <c r="H137" s="45"/>
      <c r="I137" s="45"/>
      <c r="J137" s="45"/>
      <c r="K137" s="45"/>
      <c r="L137" s="45"/>
    </row>
    <row r="138" spans="1:12" ht="15.75" x14ac:dyDescent="0.2">
      <c r="A138" s="45"/>
      <c r="B138" s="33">
        <v>120</v>
      </c>
      <c r="C138" s="51"/>
      <c r="D138" s="51"/>
      <c r="E138" s="51"/>
      <c r="F138" s="51"/>
      <c r="G138" s="51"/>
      <c r="H138" s="45"/>
      <c r="I138" s="45"/>
      <c r="J138" s="45"/>
      <c r="K138" s="45"/>
      <c r="L138" s="45"/>
    </row>
    <row r="139" spans="1:12" ht="15.75" x14ac:dyDescent="0.25">
      <c r="A139" s="45"/>
      <c r="B139" s="32">
        <v>121</v>
      </c>
      <c r="C139" s="38"/>
      <c r="D139" s="38"/>
      <c r="E139" s="38"/>
      <c r="F139" s="38"/>
      <c r="G139" s="38"/>
      <c r="H139" s="45"/>
      <c r="I139" s="45"/>
      <c r="J139" s="45"/>
      <c r="K139" s="45"/>
      <c r="L139" s="45"/>
    </row>
    <row r="140" spans="1:12" ht="15.75" x14ac:dyDescent="0.2">
      <c r="A140" s="45"/>
      <c r="B140" s="33">
        <v>122</v>
      </c>
      <c r="C140" s="51"/>
      <c r="D140" s="51"/>
      <c r="E140" s="51"/>
      <c r="F140" s="51"/>
      <c r="G140" s="51"/>
      <c r="H140" s="45"/>
      <c r="I140" s="45"/>
      <c r="J140" s="45"/>
      <c r="K140" s="45"/>
      <c r="L140" s="45"/>
    </row>
    <row r="141" spans="1:12" ht="15.75" x14ac:dyDescent="0.25">
      <c r="A141" s="45"/>
      <c r="B141" s="32">
        <v>123</v>
      </c>
      <c r="C141" s="38"/>
      <c r="D141" s="38"/>
      <c r="E141" s="38"/>
      <c r="F141" s="38"/>
      <c r="G141" s="38"/>
      <c r="H141" s="45"/>
      <c r="I141" s="45"/>
      <c r="J141" s="45"/>
      <c r="K141" s="45"/>
      <c r="L141" s="45"/>
    </row>
    <row r="142" spans="1:12" ht="15.75" x14ac:dyDescent="0.2">
      <c r="A142" s="45"/>
      <c r="B142" s="33">
        <v>124</v>
      </c>
      <c r="C142" s="51"/>
      <c r="D142" s="51"/>
      <c r="E142" s="51"/>
      <c r="F142" s="51"/>
      <c r="G142" s="51"/>
      <c r="H142" s="45"/>
      <c r="I142" s="45"/>
      <c r="J142" s="45"/>
      <c r="K142" s="45"/>
      <c r="L142" s="45"/>
    </row>
    <row r="143" spans="1:12" ht="15.75" x14ac:dyDescent="0.25">
      <c r="A143" s="45"/>
      <c r="B143" s="32">
        <v>125</v>
      </c>
      <c r="C143" s="38"/>
      <c r="D143" s="38"/>
      <c r="E143" s="38"/>
      <c r="F143" s="38"/>
      <c r="G143" s="38"/>
      <c r="H143" s="45"/>
      <c r="I143" s="45"/>
      <c r="J143" s="45"/>
      <c r="K143" s="45"/>
      <c r="L143" s="45"/>
    </row>
    <row r="144" spans="1:12" ht="15.75" x14ac:dyDescent="0.2">
      <c r="A144" s="45"/>
      <c r="B144" s="33">
        <v>126</v>
      </c>
      <c r="C144" s="51"/>
      <c r="D144" s="51"/>
      <c r="E144" s="51"/>
      <c r="F144" s="51"/>
      <c r="G144" s="51"/>
      <c r="H144" s="45"/>
      <c r="I144" s="45"/>
      <c r="J144" s="45"/>
      <c r="K144" s="45"/>
      <c r="L144" s="45"/>
    </row>
    <row r="145" spans="1:12" ht="15.75" x14ac:dyDescent="0.25">
      <c r="A145" s="45"/>
      <c r="B145" s="32">
        <v>127</v>
      </c>
      <c r="C145" s="38"/>
      <c r="D145" s="38"/>
      <c r="E145" s="38"/>
      <c r="F145" s="38"/>
      <c r="G145" s="38"/>
      <c r="H145" s="45"/>
      <c r="I145" s="45"/>
      <c r="J145" s="45"/>
      <c r="K145" s="45"/>
      <c r="L145" s="45"/>
    </row>
    <row r="146" spans="1:12" ht="15.75" x14ac:dyDescent="0.2">
      <c r="A146" s="45"/>
      <c r="B146" s="33">
        <v>128</v>
      </c>
      <c r="C146" s="51"/>
      <c r="D146" s="51"/>
      <c r="E146" s="51"/>
      <c r="F146" s="51"/>
      <c r="G146" s="51"/>
      <c r="H146" s="45"/>
      <c r="I146" s="45"/>
      <c r="J146" s="45"/>
      <c r="K146" s="45"/>
      <c r="L146" s="45"/>
    </row>
    <row r="147" spans="1:12" ht="15.75" x14ac:dyDescent="0.25">
      <c r="A147" s="45"/>
      <c r="B147" s="32">
        <v>129</v>
      </c>
      <c r="C147" s="38"/>
      <c r="D147" s="38"/>
      <c r="E147" s="38"/>
      <c r="F147" s="38"/>
      <c r="G147" s="38"/>
      <c r="H147" s="45"/>
      <c r="I147" s="45"/>
      <c r="J147" s="45"/>
      <c r="K147" s="45"/>
      <c r="L147" s="45"/>
    </row>
    <row r="148" spans="1:12" ht="15.75" x14ac:dyDescent="0.2">
      <c r="A148" s="45"/>
      <c r="B148" s="33">
        <v>130</v>
      </c>
      <c r="C148" s="51"/>
      <c r="D148" s="51"/>
      <c r="E148" s="51"/>
      <c r="F148" s="51"/>
      <c r="G148" s="51"/>
      <c r="H148" s="45"/>
      <c r="I148" s="45"/>
      <c r="J148" s="45"/>
      <c r="K148" s="45"/>
      <c r="L148" s="45"/>
    </row>
    <row r="149" spans="1:12" ht="15.75" x14ac:dyDescent="0.25">
      <c r="A149" s="45"/>
      <c r="B149" s="32">
        <v>131</v>
      </c>
      <c r="C149" s="38"/>
      <c r="D149" s="38"/>
      <c r="E149" s="38"/>
      <c r="F149" s="38"/>
      <c r="G149" s="38"/>
      <c r="H149" s="45"/>
      <c r="I149" s="45"/>
      <c r="J149" s="45"/>
      <c r="K149" s="45"/>
      <c r="L149" s="45"/>
    </row>
    <row r="150" spans="1:12" ht="15.75" x14ac:dyDescent="0.2">
      <c r="A150" s="45"/>
      <c r="B150" s="33">
        <v>132</v>
      </c>
      <c r="C150" s="51"/>
      <c r="D150" s="51"/>
      <c r="E150" s="51"/>
      <c r="F150" s="51"/>
      <c r="G150" s="51"/>
      <c r="H150" s="45"/>
      <c r="I150" s="45"/>
      <c r="J150" s="45"/>
      <c r="K150" s="45"/>
      <c r="L150" s="45"/>
    </row>
    <row r="151" spans="1:12" ht="15.75" x14ac:dyDescent="0.25">
      <c r="A151" s="45"/>
      <c r="B151" s="32">
        <v>133</v>
      </c>
      <c r="C151" s="38"/>
      <c r="D151" s="38"/>
      <c r="E151" s="38"/>
      <c r="F151" s="38"/>
      <c r="G151" s="38"/>
      <c r="H151" s="45"/>
      <c r="I151" s="45"/>
      <c r="J151" s="45"/>
      <c r="K151" s="45"/>
      <c r="L151" s="45"/>
    </row>
    <row r="152" spans="1:12" ht="15.75" x14ac:dyDescent="0.2">
      <c r="A152" s="45"/>
      <c r="B152" s="33">
        <v>134</v>
      </c>
      <c r="C152" s="51"/>
      <c r="D152" s="51"/>
      <c r="E152" s="51"/>
      <c r="F152" s="51"/>
      <c r="G152" s="51"/>
      <c r="H152" s="45"/>
      <c r="I152" s="45"/>
      <c r="J152" s="45"/>
      <c r="K152" s="45"/>
      <c r="L152" s="45"/>
    </row>
    <row r="153" spans="1:12" ht="15.75" x14ac:dyDescent="0.25">
      <c r="A153" s="45"/>
      <c r="B153" s="32">
        <v>135</v>
      </c>
      <c r="C153" s="38"/>
      <c r="D153" s="38"/>
      <c r="E153" s="38"/>
      <c r="F153" s="38"/>
      <c r="G153" s="38"/>
      <c r="H153" s="45"/>
      <c r="I153" s="45"/>
      <c r="J153" s="45"/>
      <c r="K153" s="45"/>
      <c r="L153" s="45"/>
    </row>
    <row r="154" spans="1:12" ht="15.75" x14ac:dyDescent="0.2">
      <c r="A154" s="45"/>
      <c r="B154" s="33">
        <v>136</v>
      </c>
      <c r="C154" s="51"/>
      <c r="D154" s="51"/>
      <c r="E154" s="51"/>
      <c r="F154" s="51"/>
      <c r="G154" s="51"/>
      <c r="H154" s="45"/>
      <c r="I154" s="45"/>
      <c r="J154" s="45"/>
      <c r="K154" s="45"/>
      <c r="L154" s="45"/>
    </row>
    <row r="155" spans="1:12" ht="15.75" x14ac:dyDescent="0.25">
      <c r="A155" s="45"/>
      <c r="B155" s="32">
        <v>137</v>
      </c>
      <c r="C155" s="38"/>
      <c r="D155" s="38"/>
      <c r="E155" s="38"/>
      <c r="F155" s="38"/>
      <c r="G155" s="38"/>
      <c r="H155" s="45"/>
      <c r="I155" s="45"/>
      <c r="J155" s="45"/>
      <c r="K155" s="45"/>
      <c r="L155" s="45"/>
    </row>
    <row r="156" spans="1:12" ht="15.75" x14ac:dyDescent="0.2">
      <c r="A156" s="45"/>
      <c r="B156" s="33">
        <v>138</v>
      </c>
      <c r="C156" s="51"/>
      <c r="D156" s="51"/>
      <c r="E156" s="51"/>
      <c r="F156" s="51"/>
      <c r="G156" s="51"/>
      <c r="H156" s="45"/>
      <c r="I156" s="45"/>
      <c r="J156" s="45"/>
      <c r="K156" s="45"/>
      <c r="L156" s="45"/>
    </row>
    <row r="157" spans="1:12" ht="15.75" x14ac:dyDescent="0.25">
      <c r="A157" s="45"/>
      <c r="B157" s="32">
        <v>139</v>
      </c>
      <c r="C157" s="38"/>
      <c r="D157" s="38"/>
      <c r="E157" s="38"/>
      <c r="F157" s="38"/>
      <c r="G157" s="38"/>
      <c r="H157" s="45"/>
      <c r="I157" s="45"/>
      <c r="J157" s="45"/>
      <c r="K157" s="45"/>
      <c r="L157" s="45"/>
    </row>
    <row r="158" spans="1:12" ht="15.75" x14ac:dyDescent="0.2">
      <c r="A158" s="45"/>
      <c r="B158" s="33">
        <v>140</v>
      </c>
      <c r="C158" s="51"/>
      <c r="D158" s="51"/>
      <c r="E158" s="51"/>
      <c r="F158" s="51"/>
      <c r="G158" s="51"/>
      <c r="H158" s="45"/>
      <c r="I158" s="45"/>
      <c r="J158" s="45"/>
      <c r="K158" s="45"/>
      <c r="L158" s="45"/>
    </row>
    <row r="159" spans="1:12" ht="15.75" x14ac:dyDescent="0.25">
      <c r="A159" s="45"/>
      <c r="B159" s="32">
        <v>141</v>
      </c>
      <c r="C159" s="38"/>
      <c r="D159" s="38"/>
      <c r="E159" s="38"/>
      <c r="F159" s="38"/>
      <c r="G159" s="38"/>
      <c r="H159" s="45"/>
      <c r="I159" s="45"/>
      <c r="J159" s="45"/>
      <c r="K159" s="45"/>
      <c r="L159" s="45"/>
    </row>
    <row r="160" spans="1:12" ht="15.75" x14ac:dyDescent="0.2">
      <c r="A160" s="45"/>
      <c r="B160" s="33">
        <v>142</v>
      </c>
      <c r="C160" s="51"/>
      <c r="D160" s="51"/>
      <c r="E160" s="51"/>
      <c r="F160" s="51"/>
      <c r="G160" s="51"/>
      <c r="H160" s="45"/>
      <c r="I160" s="45"/>
      <c r="J160" s="45"/>
      <c r="K160" s="45"/>
      <c r="L160" s="45"/>
    </row>
    <row r="161" spans="1:12" ht="15.75" x14ac:dyDescent="0.25">
      <c r="A161" s="45"/>
      <c r="B161" s="32">
        <v>143</v>
      </c>
      <c r="C161" s="38"/>
      <c r="D161" s="38"/>
      <c r="E161" s="38"/>
      <c r="F161" s="38"/>
      <c r="G161" s="38"/>
      <c r="H161" s="45"/>
      <c r="I161" s="45"/>
      <c r="J161" s="45"/>
      <c r="K161" s="45"/>
      <c r="L161" s="45"/>
    </row>
    <row r="162" spans="1:12" ht="15.75" x14ac:dyDescent="0.2">
      <c r="A162" s="45"/>
      <c r="B162" s="33">
        <v>144</v>
      </c>
      <c r="C162" s="51"/>
      <c r="D162" s="51"/>
      <c r="E162" s="51"/>
      <c r="F162" s="51"/>
      <c r="G162" s="51"/>
      <c r="H162" s="45"/>
      <c r="I162" s="45"/>
      <c r="J162" s="45"/>
      <c r="K162" s="45"/>
      <c r="L162" s="45"/>
    </row>
    <row r="163" spans="1:12" ht="15.75" x14ac:dyDescent="0.25">
      <c r="A163" s="45"/>
      <c r="B163" s="32">
        <v>145</v>
      </c>
      <c r="C163" s="38"/>
      <c r="D163" s="38"/>
      <c r="E163" s="38"/>
      <c r="F163" s="38"/>
      <c r="G163" s="38"/>
      <c r="H163" s="45"/>
      <c r="I163" s="45"/>
      <c r="J163" s="45"/>
      <c r="K163" s="45"/>
      <c r="L163" s="45"/>
    </row>
    <row r="164" spans="1:12" ht="15.75" x14ac:dyDescent="0.2">
      <c r="A164" s="45"/>
      <c r="B164" s="33">
        <v>146</v>
      </c>
      <c r="C164" s="51"/>
      <c r="D164" s="51"/>
      <c r="E164" s="51"/>
      <c r="F164" s="51"/>
      <c r="G164" s="51"/>
      <c r="H164" s="45"/>
      <c r="I164" s="45"/>
      <c r="J164" s="45"/>
      <c r="K164" s="45"/>
      <c r="L164" s="45"/>
    </row>
    <row r="165" spans="1:12" ht="15.75" x14ac:dyDescent="0.25">
      <c r="A165" s="45"/>
      <c r="B165" s="32">
        <v>147</v>
      </c>
      <c r="C165" s="38"/>
      <c r="D165" s="38"/>
      <c r="E165" s="38"/>
      <c r="F165" s="38"/>
      <c r="G165" s="38"/>
      <c r="H165" s="45"/>
      <c r="I165" s="45"/>
      <c r="J165" s="45"/>
      <c r="K165" s="45"/>
      <c r="L165" s="45"/>
    </row>
    <row r="166" spans="1:12" ht="15.75" x14ac:dyDescent="0.2">
      <c r="A166" s="45"/>
      <c r="B166" s="33">
        <v>148</v>
      </c>
      <c r="C166" s="51"/>
      <c r="D166" s="51"/>
      <c r="E166" s="51"/>
      <c r="F166" s="51"/>
      <c r="G166" s="51"/>
      <c r="H166" s="45"/>
      <c r="I166" s="45"/>
      <c r="J166" s="45"/>
      <c r="K166" s="45"/>
      <c r="L166" s="45"/>
    </row>
    <row r="167" spans="1:12" ht="15.75" x14ac:dyDescent="0.25">
      <c r="A167" s="45"/>
      <c r="B167" s="32">
        <v>149</v>
      </c>
      <c r="C167" s="38"/>
      <c r="D167" s="38"/>
      <c r="E167" s="38"/>
      <c r="F167" s="38"/>
      <c r="G167" s="38"/>
      <c r="H167" s="45"/>
      <c r="I167" s="45"/>
      <c r="J167" s="45"/>
      <c r="K167" s="45"/>
      <c r="L167" s="45"/>
    </row>
    <row r="168" spans="1:12" ht="15.75" x14ac:dyDescent="0.2">
      <c r="A168" s="45"/>
      <c r="B168" s="33">
        <v>150</v>
      </c>
      <c r="C168" s="51"/>
      <c r="D168" s="51"/>
      <c r="E168" s="51"/>
      <c r="F168" s="51"/>
      <c r="G168" s="51"/>
      <c r="H168" s="45"/>
      <c r="I168" s="45"/>
      <c r="J168" s="45"/>
      <c r="K168" s="45"/>
      <c r="L168" s="45"/>
    </row>
    <row r="169" spans="1:12" ht="15.75" x14ac:dyDescent="0.25">
      <c r="A169" s="45"/>
      <c r="B169" s="32">
        <v>151</v>
      </c>
      <c r="C169" s="38"/>
      <c r="D169" s="38"/>
      <c r="E169" s="38"/>
      <c r="F169" s="38"/>
      <c r="G169" s="38"/>
      <c r="H169" s="45"/>
      <c r="I169" s="45"/>
      <c r="J169" s="45"/>
      <c r="K169" s="45"/>
      <c r="L169" s="45"/>
    </row>
    <row r="170" spans="1:12" ht="15.75" x14ac:dyDescent="0.2">
      <c r="A170" s="45"/>
      <c r="B170" s="33">
        <v>152</v>
      </c>
      <c r="C170" s="51"/>
      <c r="D170" s="51"/>
      <c r="E170" s="51"/>
      <c r="F170" s="51"/>
      <c r="G170" s="51"/>
      <c r="H170" s="45"/>
      <c r="I170" s="45"/>
      <c r="J170" s="45"/>
      <c r="K170" s="45"/>
      <c r="L170" s="45"/>
    </row>
    <row r="171" spans="1:12" ht="15.75" x14ac:dyDescent="0.25">
      <c r="A171" s="45"/>
      <c r="B171" s="32">
        <v>153</v>
      </c>
      <c r="C171" s="38"/>
      <c r="D171" s="38"/>
      <c r="E171" s="38"/>
      <c r="F171" s="38"/>
      <c r="G171" s="38"/>
      <c r="H171" s="45"/>
      <c r="I171" s="45"/>
      <c r="J171" s="45"/>
      <c r="K171" s="45"/>
      <c r="L171" s="45"/>
    </row>
    <row r="172" spans="1:12" ht="15.75" x14ac:dyDescent="0.2">
      <c r="A172" s="45"/>
      <c r="B172" s="33">
        <v>154</v>
      </c>
      <c r="C172" s="51"/>
      <c r="D172" s="51"/>
      <c r="E172" s="51"/>
      <c r="F172" s="51"/>
      <c r="G172" s="51"/>
      <c r="H172" s="45"/>
      <c r="I172" s="45"/>
      <c r="J172" s="45"/>
      <c r="K172" s="45"/>
      <c r="L172" s="45"/>
    </row>
    <row r="173" spans="1:12" ht="15.75" x14ac:dyDescent="0.25">
      <c r="A173" s="45"/>
      <c r="B173" s="32">
        <v>155</v>
      </c>
      <c r="C173" s="38"/>
      <c r="D173" s="38"/>
      <c r="E173" s="38"/>
      <c r="F173" s="38"/>
      <c r="G173" s="38"/>
      <c r="H173" s="45"/>
      <c r="I173" s="45"/>
      <c r="J173" s="45"/>
      <c r="K173" s="45"/>
      <c r="L173" s="45"/>
    </row>
    <row r="174" spans="1:12" ht="15.75" x14ac:dyDescent="0.2">
      <c r="A174" s="45"/>
      <c r="B174" s="33">
        <v>156</v>
      </c>
      <c r="C174" s="51"/>
      <c r="D174" s="51"/>
      <c r="E174" s="51"/>
      <c r="F174" s="51"/>
      <c r="G174" s="51"/>
      <c r="H174" s="45"/>
      <c r="I174" s="45"/>
      <c r="J174" s="45"/>
      <c r="K174" s="45"/>
      <c r="L174" s="45"/>
    </row>
    <row r="175" spans="1:12" ht="15.75" x14ac:dyDescent="0.25">
      <c r="A175" s="45"/>
      <c r="B175" s="32">
        <v>157</v>
      </c>
      <c r="C175" s="38"/>
      <c r="D175" s="38"/>
      <c r="E175" s="38"/>
      <c r="F175" s="38"/>
      <c r="G175" s="38"/>
      <c r="H175" s="45"/>
      <c r="I175" s="45"/>
      <c r="J175" s="45"/>
      <c r="K175" s="45"/>
      <c r="L175" s="45"/>
    </row>
    <row r="176" spans="1:12" ht="15.75" x14ac:dyDescent="0.2">
      <c r="A176" s="45"/>
      <c r="B176" s="33">
        <v>158</v>
      </c>
      <c r="C176" s="51"/>
      <c r="D176" s="51"/>
      <c r="E176" s="51"/>
      <c r="F176" s="51"/>
      <c r="G176" s="51"/>
      <c r="H176" s="45"/>
      <c r="I176" s="45"/>
      <c r="J176" s="45"/>
      <c r="K176" s="45"/>
      <c r="L176" s="45"/>
    </row>
    <row r="177" spans="1:12" ht="15.75" x14ac:dyDescent="0.25">
      <c r="A177" s="45"/>
      <c r="B177" s="32">
        <v>159</v>
      </c>
      <c r="C177" s="38"/>
      <c r="D177" s="38"/>
      <c r="E177" s="38"/>
      <c r="F177" s="38"/>
      <c r="G177" s="38"/>
      <c r="H177" s="45"/>
      <c r="I177" s="45"/>
      <c r="J177" s="45"/>
      <c r="K177" s="45"/>
      <c r="L177" s="45"/>
    </row>
    <row r="178" spans="1:12" ht="15.75" x14ac:dyDescent="0.2">
      <c r="A178" s="45"/>
      <c r="B178" s="33">
        <v>160</v>
      </c>
      <c r="C178" s="51"/>
      <c r="D178" s="51"/>
      <c r="E178" s="51"/>
      <c r="F178" s="51"/>
      <c r="G178" s="51"/>
      <c r="H178" s="45"/>
      <c r="I178" s="45"/>
      <c r="J178" s="45"/>
      <c r="K178" s="45"/>
      <c r="L178" s="45"/>
    </row>
    <row r="179" spans="1:12" ht="15.75" x14ac:dyDescent="0.25">
      <c r="A179" s="45"/>
      <c r="B179" s="32">
        <v>161</v>
      </c>
      <c r="C179" s="38"/>
      <c r="D179" s="38"/>
      <c r="E179" s="38"/>
      <c r="F179" s="38"/>
      <c r="G179" s="38"/>
      <c r="H179" s="45"/>
      <c r="I179" s="45"/>
      <c r="J179" s="45"/>
      <c r="K179" s="45"/>
      <c r="L179" s="45"/>
    </row>
    <row r="180" spans="1:12" ht="15.75" x14ac:dyDescent="0.2">
      <c r="A180" s="45"/>
      <c r="B180" s="33">
        <v>162</v>
      </c>
      <c r="C180" s="51"/>
      <c r="D180" s="51"/>
      <c r="E180" s="51"/>
      <c r="F180" s="51"/>
      <c r="G180" s="51"/>
      <c r="H180" s="45"/>
      <c r="I180" s="45"/>
      <c r="J180" s="45"/>
      <c r="K180" s="45"/>
      <c r="L180" s="45"/>
    </row>
    <row r="181" spans="1:12" ht="15.75" x14ac:dyDescent="0.25">
      <c r="A181" s="45"/>
      <c r="B181" s="32">
        <v>163</v>
      </c>
      <c r="C181" s="38"/>
      <c r="D181" s="38"/>
      <c r="E181" s="38"/>
      <c r="F181" s="38"/>
      <c r="G181" s="38"/>
      <c r="H181" s="45"/>
      <c r="I181" s="45"/>
      <c r="J181" s="45"/>
      <c r="K181" s="45"/>
      <c r="L181" s="45"/>
    </row>
    <row r="182" spans="1:12" ht="15.75" x14ac:dyDescent="0.2">
      <c r="A182" s="45"/>
      <c r="B182" s="33">
        <v>164</v>
      </c>
      <c r="C182" s="51"/>
      <c r="D182" s="51"/>
      <c r="E182" s="51"/>
      <c r="F182" s="51"/>
      <c r="G182" s="51"/>
      <c r="H182" s="45"/>
      <c r="I182" s="45"/>
      <c r="J182" s="45"/>
      <c r="K182" s="45"/>
      <c r="L182" s="45"/>
    </row>
    <row r="183" spans="1:12" ht="15.75" x14ac:dyDescent="0.25">
      <c r="A183" s="45"/>
      <c r="B183" s="32">
        <v>165</v>
      </c>
      <c r="C183" s="38"/>
      <c r="D183" s="38"/>
      <c r="E183" s="38"/>
      <c r="F183" s="38"/>
      <c r="G183" s="38"/>
      <c r="H183" s="45"/>
      <c r="I183" s="45"/>
      <c r="J183" s="45"/>
      <c r="K183" s="45"/>
      <c r="L183" s="45"/>
    </row>
    <row r="184" spans="1:12" ht="15.75" x14ac:dyDescent="0.2">
      <c r="A184" s="45"/>
      <c r="B184" s="33">
        <v>166</v>
      </c>
      <c r="C184" s="51"/>
      <c r="D184" s="51"/>
      <c r="E184" s="51"/>
      <c r="F184" s="51"/>
      <c r="G184" s="51"/>
      <c r="H184" s="45"/>
      <c r="I184" s="45"/>
      <c r="J184" s="45"/>
      <c r="K184" s="45"/>
      <c r="L184" s="45"/>
    </row>
    <row r="185" spans="1:12" ht="15.75" x14ac:dyDescent="0.25">
      <c r="A185" s="45"/>
      <c r="B185" s="32">
        <v>167</v>
      </c>
      <c r="C185" s="38"/>
      <c r="D185" s="38"/>
      <c r="E185" s="38"/>
      <c r="F185" s="38"/>
      <c r="G185" s="38"/>
      <c r="H185" s="45"/>
      <c r="I185" s="45"/>
      <c r="J185" s="45"/>
      <c r="K185" s="45"/>
      <c r="L185" s="45"/>
    </row>
    <row r="186" spans="1:12" ht="15.75" x14ac:dyDescent="0.2">
      <c r="A186" s="45"/>
      <c r="B186" s="33">
        <v>168</v>
      </c>
      <c r="C186" s="51"/>
      <c r="D186" s="51"/>
      <c r="E186" s="51"/>
      <c r="F186" s="51"/>
      <c r="G186" s="51"/>
      <c r="H186" s="45"/>
      <c r="I186" s="45"/>
      <c r="J186" s="45"/>
      <c r="K186" s="45"/>
      <c r="L186" s="45"/>
    </row>
    <row r="187" spans="1:12" ht="15.75" x14ac:dyDescent="0.25">
      <c r="A187" s="45"/>
      <c r="B187" s="32">
        <v>169</v>
      </c>
      <c r="C187" s="38"/>
      <c r="D187" s="38"/>
      <c r="E187" s="38"/>
      <c r="F187" s="38"/>
      <c r="G187" s="38"/>
      <c r="H187" s="45"/>
      <c r="I187" s="45"/>
      <c r="J187" s="45"/>
      <c r="K187" s="45"/>
      <c r="L187" s="45"/>
    </row>
    <row r="188" spans="1:12" ht="15.75" x14ac:dyDescent="0.2">
      <c r="A188" s="45"/>
      <c r="B188" s="33">
        <v>170</v>
      </c>
      <c r="C188" s="51"/>
      <c r="D188" s="51"/>
      <c r="E188" s="51"/>
      <c r="F188" s="51"/>
      <c r="G188" s="51"/>
      <c r="H188" s="45"/>
      <c r="I188" s="45"/>
      <c r="J188" s="45"/>
      <c r="K188" s="45"/>
      <c r="L188" s="45"/>
    </row>
    <row r="189" spans="1:12" ht="15.75" x14ac:dyDescent="0.25">
      <c r="A189" s="45"/>
      <c r="B189" s="32">
        <v>171</v>
      </c>
      <c r="C189" s="38"/>
      <c r="D189" s="38"/>
      <c r="E189" s="38"/>
      <c r="F189" s="38"/>
      <c r="G189" s="38"/>
      <c r="H189" s="45"/>
      <c r="I189" s="45"/>
      <c r="J189" s="45"/>
      <c r="K189" s="45"/>
      <c r="L189" s="45"/>
    </row>
    <row r="190" spans="1:12" ht="15.75" x14ac:dyDescent="0.2">
      <c r="A190" s="45"/>
      <c r="B190" s="33">
        <v>172</v>
      </c>
      <c r="C190" s="51"/>
      <c r="D190" s="51"/>
      <c r="E190" s="51"/>
      <c r="F190" s="51"/>
      <c r="G190" s="51"/>
      <c r="H190" s="45"/>
      <c r="I190" s="45"/>
      <c r="J190" s="45"/>
      <c r="K190" s="45"/>
      <c r="L190" s="45"/>
    </row>
    <row r="191" spans="1:12" ht="15.75" x14ac:dyDescent="0.25">
      <c r="A191" s="45"/>
      <c r="B191" s="32">
        <v>173</v>
      </c>
      <c r="C191" s="38"/>
      <c r="D191" s="38"/>
      <c r="E191" s="38"/>
      <c r="F191" s="38"/>
      <c r="G191" s="38"/>
      <c r="H191" s="45"/>
      <c r="I191" s="45"/>
      <c r="J191" s="45"/>
      <c r="K191" s="45"/>
      <c r="L191" s="45"/>
    </row>
    <row r="192" spans="1:12" ht="15.75" x14ac:dyDescent="0.2">
      <c r="A192" s="45"/>
      <c r="B192" s="33">
        <v>174</v>
      </c>
      <c r="C192" s="51"/>
      <c r="D192" s="51"/>
      <c r="E192" s="51"/>
      <c r="F192" s="51"/>
      <c r="G192" s="51"/>
      <c r="H192" s="45"/>
      <c r="I192" s="45"/>
      <c r="J192" s="45"/>
      <c r="K192" s="45"/>
      <c r="L192" s="45"/>
    </row>
    <row r="193" spans="1:12" ht="15.75" x14ac:dyDescent="0.25">
      <c r="A193" s="45"/>
      <c r="B193" s="32">
        <v>175</v>
      </c>
      <c r="C193" s="38"/>
      <c r="D193" s="38"/>
      <c r="E193" s="38"/>
      <c r="F193" s="38"/>
      <c r="G193" s="38"/>
      <c r="H193" s="45"/>
      <c r="I193" s="45"/>
      <c r="J193" s="45"/>
      <c r="K193" s="45"/>
      <c r="L193" s="45"/>
    </row>
    <row r="194" spans="1:12" ht="15.75" x14ac:dyDescent="0.2">
      <c r="A194" s="45"/>
      <c r="B194" s="33">
        <v>176</v>
      </c>
      <c r="C194" s="51"/>
      <c r="D194" s="51"/>
      <c r="E194" s="51"/>
      <c r="F194" s="51"/>
      <c r="G194" s="51"/>
      <c r="H194" s="45"/>
      <c r="I194" s="45"/>
      <c r="J194" s="45"/>
      <c r="K194" s="45"/>
      <c r="L194" s="45"/>
    </row>
    <row r="195" spans="1:12" ht="15.75" x14ac:dyDescent="0.25">
      <c r="A195" s="45"/>
      <c r="B195" s="32">
        <v>177</v>
      </c>
      <c r="C195" s="38"/>
      <c r="D195" s="38"/>
      <c r="E195" s="38"/>
      <c r="F195" s="38"/>
      <c r="G195" s="38"/>
      <c r="H195" s="45"/>
      <c r="I195" s="45"/>
      <c r="J195" s="45"/>
      <c r="K195" s="45"/>
      <c r="L195" s="45"/>
    </row>
    <row r="196" spans="1:12" ht="15.75" x14ac:dyDescent="0.2">
      <c r="A196" s="45"/>
      <c r="B196" s="33">
        <v>178</v>
      </c>
      <c r="C196" s="51"/>
      <c r="D196" s="51"/>
      <c r="E196" s="51"/>
      <c r="F196" s="51"/>
      <c r="G196" s="51"/>
      <c r="H196" s="45"/>
      <c r="I196" s="45"/>
      <c r="J196" s="45"/>
      <c r="K196" s="45"/>
      <c r="L196" s="45"/>
    </row>
    <row r="197" spans="1:12" ht="15.75" x14ac:dyDescent="0.25">
      <c r="A197" s="45"/>
      <c r="B197" s="32">
        <v>179</v>
      </c>
      <c r="C197" s="38"/>
      <c r="D197" s="38"/>
      <c r="E197" s="38"/>
      <c r="F197" s="38"/>
      <c r="G197" s="38"/>
      <c r="H197" s="45"/>
      <c r="I197" s="45"/>
      <c r="J197" s="45"/>
      <c r="K197" s="45"/>
      <c r="L197" s="45"/>
    </row>
    <row r="198" spans="1:12" ht="15.75" x14ac:dyDescent="0.2">
      <c r="A198" s="45"/>
      <c r="B198" s="33">
        <v>180</v>
      </c>
      <c r="C198" s="51"/>
      <c r="D198" s="51"/>
      <c r="E198" s="51"/>
      <c r="F198" s="51"/>
      <c r="G198" s="51"/>
      <c r="H198" s="45"/>
      <c r="I198" s="45"/>
      <c r="J198" s="45"/>
      <c r="K198" s="45"/>
      <c r="L198" s="45"/>
    </row>
    <row r="199" spans="1:12" ht="15.75" x14ac:dyDescent="0.25">
      <c r="A199" s="45"/>
      <c r="B199" s="32">
        <v>181</v>
      </c>
      <c r="C199" s="38"/>
      <c r="D199" s="38"/>
      <c r="E199" s="38"/>
      <c r="F199" s="38"/>
      <c r="G199" s="38"/>
      <c r="H199" s="45"/>
      <c r="I199" s="45"/>
      <c r="J199" s="45"/>
      <c r="K199" s="45"/>
      <c r="L199" s="45"/>
    </row>
    <row r="200" spans="1:12" ht="15.75" x14ac:dyDescent="0.2">
      <c r="A200" s="45"/>
      <c r="B200" s="33">
        <v>182</v>
      </c>
      <c r="C200" s="51"/>
      <c r="D200" s="51"/>
      <c r="E200" s="51"/>
      <c r="F200" s="51"/>
      <c r="G200" s="51"/>
      <c r="H200" s="45"/>
      <c r="I200" s="45"/>
      <c r="J200" s="45"/>
      <c r="K200" s="45"/>
      <c r="L200" s="45"/>
    </row>
    <row r="201" spans="1:12" ht="15.75" x14ac:dyDescent="0.25">
      <c r="A201" s="45"/>
      <c r="B201" s="32">
        <v>183</v>
      </c>
      <c r="C201" s="38"/>
      <c r="D201" s="38"/>
      <c r="E201" s="38"/>
      <c r="F201" s="38"/>
      <c r="G201" s="38"/>
      <c r="H201" s="45"/>
      <c r="I201" s="45"/>
      <c r="J201" s="45"/>
      <c r="K201" s="45"/>
      <c r="L201" s="45"/>
    </row>
    <row r="202" spans="1:12" ht="15.75" x14ac:dyDescent="0.2">
      <c r="A202" s="45"/>
      <c r="B202" s="33">
        <v>184</v>
      </c>
      <c r="C202" s="51"/>
      <c r="D202" s="51"/>
      <c r="E202" s="51"/>
      <c r="F202" s="51"/>
      <c r="G202" s="51"/>
      <c r="H202" s="45"/>
      <c r="I202" s="45"/>
      <c r="J202" s="45"/>
      <c r="K202" s="45"/>
      <c r="L202" s="45"/>
    </row>
    <row r="203" spans="1:12" ht="15.75" x14ac:dyDescent="0.25">
      <c r="A203" s="45"/>
      <c r="B203" s="32">
        <v>185</v>
      </c>
      <c r="C203" s="38"/>
      <c r="D203" s="38"/>
      <c r="E203" s="38"/>
      <c r="F203" s="38"/>
      <c r="G203" s="38"/>
      <c r="H203" s="45"/>
      <c r="I203" s="45"/>
      <c r="J203" s="45"/>
      <c r="K203" s="45"/>
      <c r="L203" s="45"/>
    </row>
    <row r="204" spans="1:12" ht="15.75" x14ac:dyDescent="0.2">
      <c r="A204" s="45"/>
      <c r="B204" s="33">
        <v>186</v>
      </c>
      <c r="C204" s="51"/>
      <c r="D204" s="51"/>
      <c r="E204" s="51"/>
      <c r="F204" s="51"/>
      <c r="G204" s="51"/>
      <c r="H204" s="45"/>
      <c r="I204" s="45"/>
      <c r="J204" s="45"/>
      <c r="K204" s="45"/>
      <c r="L204" s="45"/>
    </row>
    <row r="205" spans="1:12" ht="15.75" x14ac:dyDescent="0.25">
      <c r="A205" s="45"/>
      <c r="B205" s="32">
        <v>187</v>
      </c>
      <c r="C205" s="38"/>
      <c r="D205" s="38"/>
      <c r="E205" s="38"/>
      <c r="F205" s="38"/>
      <c r="G205" s="38"/>
      <c r="H205" s="45"/>
      <c r="I205" s="45"/>
      <c r="J205" s="45"/>
      <c r="K205" s="45"/>
      <c r="L205" s="45"/>
    </row>
    <row r="206" spans="1:12" ht="15.75" x14ac:dyDescent="0.2">
      <c r="A206" s="45"/>
      <c r="B206" s="33">
        <v>188</v>
      </c>
      <c r="C206" s="51"/>
      <c r="D206" s="51"/>
      <c r="E206" s="51"/>
      <c r="F206" s="51"/>
      <c r="G206" s="51"/>
      <c r="H206" s="45"/>
      <c r="I206" s="45"/>
      <c r="J206" s="45"/>
      <c r="K206" s="45"/>
      <c r="L206" s="45"/>
    </row>
    <row r="207" spans="1:12" ht="15.75" x14ac:dyDescent="0.25">
      <c r="A207" s="45"/>
      <c r="B207" s="32">
        <v>189</v>
      </c>
      <c r="C207" s="38"/>
      <c r="D207" s="38"/>
      <c r="E207" s="38"/>
      <c r="F207" s="38"/>
      <c r="G207" s="38"/>
      <c r="H207" s="45"/>
      <c r="I207" s="45"/>
      <c r="J207" s="45"/>
      <c r="K207" s="45"/>
      <c r="L207" s="45"/>
    </row>
    <row r="208" spans="1:12" ht="15.75" x14ac:dyDescent="0.2">
      <c r="A208" s="45"/>
      <c r="B208" s="33">
        <v>190</v>
      </c>
      <c r="C208" s="51"/>
      <c r="D208" s="51"/>
      <c r="E208" s="51"/>
      <c r="F208" s="51"/>
      <c r="G208" s="51"/>
      <c r="H208" s="45"/>
      <c r="I208" s="45"/>
      <c r="J208" s="45"/>
      <c r="K208" s="45"/>
      <c r="L208" s="45"/>
    </row>
    <row r="209" spans="1:12" ht="15.75" x14ac:dyDescent="0.25">
      <c r="A209" s="45"/>
      <c r="B209" s="32">
        <v>191</v>
      </c>
      <c r="C209" s="38"/>
      <c r="D209" s="38"/>
      <c r="E209" s="38"/>
      <c r="F209" s="38"/>
      <c r="G209" s="38"/>
      <c r="H209" s="45"/>
      <c r="I209" s="45"/>
      <c r="J209" s="45"/>
      <c r="K209" s="45"/>
      <c r="L209" s="45"/>
    </row>
    <row r="210" spans="1:12" ht="15.75" x14ac:dyDescent="0.2">
      <c r="A210" s="45"/>
      <c r="B210" s="33">
        <v>192</v>
      </c>
      <c r="C210" s="51"/>
      <c r="D210" s="51"/>
      <c r="E210" s="51"/>
      <c r="F210" s="51"/>
      <c r="G210" s="51"/>
      <c r="H210" s="45"/>
      <c r="I210" s="45"/>
      <c r="J210" s="45"/>
      <c r="K210" s="45"/>
      <c r="L210" s="45"/>
    </row>
    <row r="211" spans="1:12" ht="15.75" x14ac:dyDescent="0.25">
      <c r="A211" s="45"/>
      <c r="B211" s="32">
        <v>193</v>
      </c>
      <c r="C211" s="38"/>
      <c r="D211" s="38"/>
      <c r="E211" s="38"/>
      <c r="F211" s="38"/>
      <c r="G211" s="38"/>
      <c r="H211" s="45"/>
      <c r="I211" s="45"/>
      <c r="J211" s="45"/>
      <c r="K211" s="45"/>
      <c r="L211" s="45"/>
    </row>
    <row r="212" spans="1:12" ht="15.75" x14ac:dyDescent="0.2">
      <c r="A212" s="45"/>
      <c r="B212" s="33">
        <v>194</v>
      </c>
      <c r="C212" s="51"/>
      <c r="D212" s="51"/>
      <c r="E212" s="51"/>
      <c r="F212" s="51"/>
      <c r="G212" s="51"/>
      <c r="H212" s="45"/>
      <c r="I212" s="45"/>
      <c r="J212" s="45"/>
      <c r="K212" s="45"/>
      <c r="L212" s="45"/>
    </row>
    <row r="213" spans="1:12" ht="15.75" x14ac:dyDescent="0.25">
      <c r="A213" s="45"/>
      <c r="B213" s="32">
        <v>195</v>
      </c>
      <c r="C213" s="38"/>
      <c r="D213" s="38"/>
      <c r="E213" s="38"/>
      <c r="F213" s="38"/>
      <c r="G213" s="38"/>
      <c r="H213" s="45"/>
      <c r="I213" s="45"/>
      <c r="J213" s="45"/>
      <c r="K213" s="45"/>
      <c r="L213" s="45"/>
    </row>
    <row r="214" spans="1:12" ht="15.75" x14ac:dyDescent="0.2">
      <c r="A214" s="45"/>
      <c r="B214" s="33">
        <v>196</v>
      </c>
      <c r="C214" s="51"/>
      <c r="D214" s="51"/>
      <c r="E214" s="51"/>
      <c r="F214" s="51"/>
      <c r="G214" s="51"/>
      <c r="H214" s="45"/>
      <c r="I214" s="45"/>
      <c r="J214" s="45"/>
      <c r="K214" s="45"/>
      <c r="L214" s="45"/>
    </row>
    <row r="215" spans="1:12" ht="15.75" x14ac:dyDescent="0.25">
      <c r="A215" s="45"/>
      <c r="B215" s="32">
        <v>197</v>
      </c>
      <c r="C215" s="38"/>
      <c r="D215" s="38"/>
      <c r="E215" s="38"/>
      <c r="F215" s="38"/>
      <c r="G215" s="38"/>
      <c r="H215" s="45"/>
      <c r="I215" s="45"/>
      <c r="J215" s="45"/>
      <c r="K215" s="45"/>
      <c r="L215" s="45"/>
    </row>
    <row r="216" spans="1:12" ht="15.75" x14ac:dyDescent="0.2">
      <c r="A216" s="45"/>
      <c r="B216" s="33">
        <v>198</v>
      </c>
      <c r="C216" s="51"/>
      <c r="D216" s="51"/>
      <c r="E216" s="51"/>
      <c r="F216" s="51"/>
      <c r="G216" s="51"/>
      <c r="H216" s="45"/>
      <c r="I216" s="45"/>
      <c r="J216" s="45"/>
      <c r="K216" s="45"/>
      <c r="L216" s="45"/>
    </row>
    <row r="217" spans="1:12" ht="15.75" x14ac:dyDescent="0.25">
      <c r="A217" s="45"/>
      <c r="B217" s="32">
        <v>199</v>
      </c>
      <c r="C217" s="38"/>
      <c r="D217" s="38"/>
      <c r="E217" s="38"/>
      <c r="F217" s="38"/>
      <c r="G217" s="38"/>
      <c r="H217" s="45"/>
      <c r="I217" s="45"/>
      <c r="J217" s="45"/>
      <c r="K217" s="45"/>
      <c r="L217" s="45"/>
    </row>
    <row r="218" spans="1:12" ht="15.75" x14ac:dyDescent="0.2">
      <c r="A218" s="45"/>
      <c r="B218" s="33">
        <v>200</v>
      </c>
      <c r="C218" s="51"/>
      <c r="D218" s="51"/>
      <c r="E218" s="51"/>
      <c r="F218" s="51"/>
      <c r="G218" s="51"/>
      <c r="H218" s="45"/>
      <c r="I218" s="45"/>
      <c r="J218" s="45"/>
      <c r="K218" s="45"/>
      <c r="L218" s="45"/>
    </row>
    <row r="219" spans="1:12" ht="15.75" x14ac:dyDescent="0.25">
      <c r="A219" s="45"/>
      <c r="B219" s="32">
        <v>201</v>
      </c>
      <c r="C219" s="38"/>
      <c r="D219" s="38"/>
      <c r="E219" s="38"/>
      <c r="F219" s="38"/>
      <c r="G219" s="38"/>
      <c r="H219" s="45"/>
      <c r="I219" s="45"/>
      <c r="J219" s="45"/>
      <c r="K219" s="45"/>
      <c r="L219" s="45"/>
    </row>
    <row r="220" spans="1:12" ht="15.75" x14ac:dyDescent="0.2">
      <c r="A220" s="45"/>
      <c r="B220" s="33">
        <v>202</v>
      </c>
      <c r="C220" s="51"/>
      <c r="D220" s="51"/>
      <c r="E220" s="51"/>
      <c r="F220" s="51"/>
      <c r="G220" s="51"/>
      <c r="H220" s="45"/>
      <c r="I220" s="45"/>
      <c r="J220" s="45"/>
      <c r="K220" s="45"/>
      <c r="L220" s="45"/>
    </row>
    <row r="221" spans="1:12" ht="15.75" x14ac:dyDescent="0.25">
      <c r="A221" s="45"/>
      <c r="B221" s="32">
        <v>203</v>
      </c>
      <c r="C221" s="38"/>
      <c r="D221" s="38"/>
      <c r="E221" s="38"/>
      <c r="F221" s="38"/>
      <c r="G221" s="38"/>
      <c r="H221" s="45"/>
      <c r="I221" s="45"/>
      <c r="J221" s="45"/>
      <c r="K221" s="45"/>
      <c r="L221" s="45"/>
    </row>
    <row r="222" spans="1:12" ht="15.75" x14ac:dyDescent="0.2">
      <c r="A222" s="45"/>
      <c r="B222" s="33">
        <v>204</v>
      </c>
      <c r="C222" s="51"/>
      <c r="D222" s="51"/>
      <c r="E222" s="51"/>
      <c r="F222" s="51"/>
      <c r="G222" s="51"/>
      <c r="H222" s="45"/>
      <c r="I222" s="45"/>
      <c r="J222" s="45"/>
      <c r="K222" s="45"/>
      <c r="L222" s="45"/>
    </row>
    <row r="223" spans="1:12" ht="15.75" x14ac:dyDescent="0.25">
      <c r="A223" s="45"/>
      <c r="B223" s="32">
        <v>205</v>
      </c>
      <c r="C223" s="38"/>
      <c r="D223" s="38"/>
      <c r="E223" s="38"/>
      <c r="F223" s="38"/>
      <c r="G223" s="38"/>
      <c r="H223" s="45"/>
      <c r="I223" s="45"/>
      <c r="J223" s="45"/>
      <c r="K223" s="45"/>
      <c r="L223" s="45"/>
    </row>
    <row r="224" spans="1:12" ht="15.75" x14ac:dyDescent="0.2">
      <c r="A224" s="45"/>
      <c r="B224" s="33">
        <v>206</v>
      </c>
      <c r="C224" s="51"/>
      <c r="D224" s="51"/>
      <c r="E224" s="51"/>
      <c r="F224" s="51"/>
      <c r="G224" s="51"/>
      <c r="H224" s="45"/>
      <c r="I224" s="45"/>
      <c r="J224" s="45"/>
      <c r="K224" s="45"/>
      <c r="L224" s="45"/>
    </row>
    <row r="225" spans="1:12" ht="15.75" x14ac:dyDescent="0.25">
      <c r="A225" s="45"/>
      <c r="B225" s="32">
        <v>207</v>
      </c>
      <c r="C225" s="38"/>
      <c r="D225" s="38"/>
      <c r="E225" s="38"/>
      <c r="F225" s="38"/>
      <c r="G225" s="38"/>
      <c r="H225" s="45"/>
      <c r="I225" s="45"/>
      <c r="J225" s="45"/>
      <c r="K225" s="45"/>
      <c r="L225" s="45"/>
    </row>
    <row r="226" spans="1:12" ht="15.75" x14ac:dyDescent="0.2">
      <c r="A226" s="45"/>
      <c r="B226" s="33">
        <v>208</v>
      </c>
      <c r="C226" s="51"/>
      <c r="D226" s="51"/>
      <c r="E226" s="51"/>
      <c r="F226" s="51"/>
      <c r="G226" s="51"/>
      <c r="H226" s="45"/>
      <c r="I226" s="45"/>
      <c r="J226" s="45"/>
      <c r="K226" s="45"/>
      <c r="L226" s="45"/>
    </row>
    <row r="227" spans="1:12" ht="15.75" x14ac:dyDescent="0.25">
      <c r="A227" s="45"/>
      <c r="B227" s="32">
        <v>209</v>
      </c>
      <c r="C227" s="38"/>
      <c r="D227" s="38"/>
      <c r="E227" s="38"/>
      <c r="F227" s="38"/>
      <c r="G227" s="38"/>
      <c r="H227" s="45"/>
      <c r="I227" s="45"/>
      <c r="J227" s="45"/>
      <c r="K227" s="45"/>
      <c r="L227" s="45"/>
    </row>
    <row r="228" spans="1:12" ht="15.75" x14ac:dyDescent="0.2">
      <c r="A228" s="45"/>
      <c r="B228" s="33">
        <v>210</v>
      </c>
      <c r="C228" s="51"/>
      <c r="D228" s="51"/>
      <c r="E228" s="51"/>
      <c r="F228" s="51"/>
      <c r="G228" s="51"/>
      <c r="H228" s="45"/>
      <c r="I228" s="45"/>
      <c r="J228" s="45"/>
      <c r="K228" s="45"/>
      <c r="L228" s="45"/>
    </row>
    <row r="229" spans="1:12" ht="15.75" x14ac:dyDescent="0.25">
      <c r="A229" s="45"/>
      <c r="B229" s="32">
        <v>211</v>
      </c>
      <c r="C229" s="38"/>
      <c r="D229" s="38"/>
      <c r="E229" s="38"/>
      <c r="F229" s="38"/>
      <c r="G229" s="38"/>
      <c r="H229" s="45"/>
      <c r="I229" s="45"/>
      <c r="J229" s="45"/>
      <c r="K229" s="45"/>
      <c r="L229" s="45"/>
    </row>
    <row r="230" spans="1:12" ht="15.75" x14ac:dyDescent="0.2">
      <c r="A230" s="45"/>
      <c r="B230" s="33">
        <v>212</v>
      </c>
      <c r="C230" s="51"/>
      <c r="D230" s="51"/>
      <c r="E230" s="51"/>
      <c r="F230" s="51"/>
      <c r="G230" s="51"/>
      <c r="H230" s="45"/>
      <c r="I230" s="45"/>
      <c r="J230" s="45"/>
      <c r="K230" s="45"/>
      <c r="L230" s="45"/>
    </row>
    <row r="231" spans="1:12" ht="15.75" x14ac:dyDescent="0.25">
      <c r="A231" s="45"/>
      <c r="B231" s="32">
        <v>213</v>
      </c>
      <c r="C231" s="38"/>
      <c r="D231" s="38"/>
      <c r="E231" s="38"/>
      <c r="F231" s="38"/>
      <c r="G231" s="38"/>
      <c r="H231" s="45"/>
      <c r="I231" s="45"/>
      <c r="J231" s="45"/>
      <c r="K231" s="45"/>
      <c r="L231" s="45"/>
    </row>
    <row r="232" spans="1:12" ht="15.75" x14ac:dyDescent="0.2">
      <c r="A232" s="45"/>
      <c r="B232" s="33">
        <v>214</v>
      </c>
      <c r="C232" s="51"/>
      <c r="D232" s="51"/>
      <c r="E232" s="51"/>
      <c r="F232" s="51"/>
      <c r="G232" s="51"/>
      <c r="H232" s="45"/>
      <c r="I232" s="45"/>
      <c r="J232" s="45"/>
      <c r="K232" s="45"/>
      <c r="L232" s="45"/>
    </row>
    <row r="233" spans="1:12" ht="15.75" x14ac:dyDescent="0.25">
      <c r="A233" s="45"/>
      <c r="B233" s="32">
        <v>215</v>
      </c>
      <c r="C233" s="38"/>
      <c r="D233" s="38"/>
      <c r="E233" s="38"/>
      <c r="F233" s="38"/>
      <c r="G233" s="38"/>
      <c r="H233" s="45"/>
      <c r="I233" s="45"/>
      <c r="J233" s="45"/>
      <c r="K233" s="45"/>
      <c r="L233" s="45"/>
    </row>
    <row r="234" spans="1:12" ht="15.75" x14ac:dyDescent="0.2">
      <c r="A234" s="45"/>
      <c r="B234" s="33">
        <v>216</v>
      </c>
      <c r="C234" s="51"/>
      <c r="D234" s="51"/>
      <c r="E234" s="51"/>
      <c r="F234" s="51"/>
      <c r="G234" s="51"/>
      <c r="H234" s="45"/>
      <c r="I234" s="45"/>
      <c r="J234" s="45"/>
      <c r="K234" s="45"/>
      <c r="L234" s="45"/>
    </row>
    <row r="235" spans="1:12" ht="15.75" x14ac:dyDescent="0.25">
      <c r="A235" s="45"/>
      <c r="B235" s="32">
        <v>217</v>
      </c>
      <c r="C235" s="38"/>
      <c r="D235" s="38"/>
      <c r="E235" s="38"/>
      <c r="F235" s="38"/>
      <c r="G235" s="38"/>
      <c r="H235" s="45"/>
      <c r="I235" s="45"/>
      <c r="J235" s="45"/>
      <c r="K235" s="45"/>
      <c r="L235" s="45"/>
    </row>
    <row r="236" spans="1:12" ht="15.75" x14ac:dyDescent="0.2">
      <c r="A236" s="45"/>
      <c r="B236" s="33">
        <v>218</v>
      </c>
      <c r="C236" s="51"/>
      <c r="D236" s="51"/>
      <c r="E236" s="51"/>
      <c r="F236" s="51"/>
      <c r="G236" s="51"/>
      <c r="H236" s="45"/>
      <c r="I236" s="45"/>
      <c r="J236" s="45"/>
      <c r="K236" s="45"/>
      <c r="L236" s="45"/>
    </row>
    <row r="237" spans="1:12" ht="15.75" x14ac:dyDescent="0.25">
      <c r="A237" s="45"/>
      <c r="B237" s="32">
        <v>219</v>
      </c>
      <c r="C237" s="38"/>
      <c r="D237" s="38"/>
      <c r="E237" s="38"/>
      <c r="F237" s="38"/>
      <c r="G237" s="38"/>
      <c r="H237" s="45"/>
      <c r="I237" s="45"/>
      <c r="J237" s="45"/>
      <c r="K237" s="45"/>
      <c r="L237" s="45"/>
    </row>
    <row r="238" spans="1:12" ht="15.75" x14ac:dyDescent="0.2">
      <c r="A238" s="45"/>
      <c r="B238" s="33">
        <v>220</v>
      </c>
      <c r="C238" s="51"/>
      <c r="D238" s="51"/>
      <c r="E238" s="51"/>
      <c r="F238" s="51"/>
      <c r="G238" s="51"/>
      <c r="H238" s="45"/>
      <c r="I238" s="45"/>
      <c r="J238" s="45"/>
      <c r="K238" s="45"/>
      <c r="L238" s="45"/>
    </row>
    <row r="239" spans="1:12" ht="15.75" x14ac:dyDescent="0.25">
      <c r="A239" s="45"/>
      <c r="B239" s="32">
        <v>221</v>
      </c>
      <c r="C239" s="38"/>
      <c r="D239" s="38"/>
      <c r="E239" s="38"/>
      <c r="F239" s="38"/>
      <c r="G239" s="38"/>
      <c r="H239" s="45"/>
      <c r="I239" s="45"/>
      <c r="J239" s="45"/>
      <c r="K239" s="45"/>
      <c r="L239" s="45"/>
    </row>
    <row r="240" spans="1:12" ht="15.75" x14ac:dyDescent="0.2">
      <c r="A240" s="45"/>
      <c r="B240" s="33">
        <v>222</v>
      </c>
      <c r="C240" s="51"/>
      <c r="D240" s="51"/>
      <c r="E240" s="51"/>
      <c r="F240" s="51"/>
      <c r="G240" s="51"/>
      <c r="H240" s="45"/>
      <c r="I240" s="45"/>
      <c r="J240" s="45"/>
      <c r="K240" s="45"/>
      <c r="L240" s="45"/>
    </row>
    <row r="241" spans="1:12" ht="15.75" x14ac:dyDescent="0.25">
      <c r="A241" s="45"/>
      <c r="B241" s="32">
        <v>223</v>
      </c>
      <c r="C241" s="38"/>
      <c r="D241" s="38"/>
      <c r="E241" s="38"/>
      <c r="F241" s="38"/>
      <c r="G241" s="38"/>
      <c r="H241" s="45"/>
      <c r="I241" s="45"/>
      <c r="J241" s="45"/>
      <c r="K241" s="45"/>
      <c r="L241" s="45"/>
    </row>
    <row r="242" spans="1:12" ht="15.75" x14ac:dyDescent="0.2">
      <c r="A242" s="45"/>
      <c r="B242" s="33">
        <v>224</v>
      </c>
      <c r="C242" s="51"/>
      <c r="D242" s="51"/>
      <c r="E242" s="51"/>
      <c r="F242" s="51"/>
      <c r="G242" s="51"/>
      <c r="H242" s="45"/>
      <c r="I242" s="45"/>
      <c r="J242" s="45"/>
      <c r="K242" s="45"/>
      <c r="L242" s="45"/>
    </row>
    <row r="243" spans="1:12" ht="15.75" x14ac:dyDescent="0.25">
      <c r="A243" s="45"/>
      <c r="B243" s="32">
        <v>225</v>
      </c>
      <c r="C243" s="38"/>
      <c r="D243" s="38"/>
      <c r="E243" s="38"/>
      <c r="F243" s="38"/>
      <c r="G243" s="38"/>
      <c r="H243" s="45"/>
      <c r="I243" s="45"/>
      <c r="J243" s="45"/>
      <c r="K243" s="45"/>
      <c r="L243" s="45"/>
    </row>
    <row r="244" spans="1:12" ht="15.75" x14ac:dyDescent="0.2">
      <c r="A244" s="45"/>
      <c r="B244" s="33">
        <v>226</v>
      </c>
      <c r="C244" s="51"/>
      <c r="D244" s="51"/>
      <c r="E244" s="51"/>
      <c r="F244" s="51"/>
      <c r="G244" s="51"/>
      <c r="H244" s="45"/>
      <c r="I244" s="45"/>
      <c r="J244" s="45"/>
      <c r="K244" s="45"/>
      <c r="L244" s="45"/>
    </row>
    <row r="245" spans="1:12" ht="15.75" x14ac:dyDescent="0.25">
      <c r="A245" s="45"/>
      <c r="B245" s="32">
        <v>227</v>
      </c>
      <c r="C245" s="38"/>
      <c r="D245" s="38"/>
      <c r="E245" s="38"/>
      <c r="F245" s="38"/>
      <c r="G245" s="38"/>
      <c r="H245" s="45"/>
      <c r="I245" s="45"/>
      <c r="J245" s="45"/>
      <c r="K245" s="45"/>
      <c r="L245" s="45"/>
    </row>
    <row r="246" spans="1:12" ht="15.75" x14ac:dyDescent="0.2">
      <c r="A246" s="45"/>
      <c r="B246" s="33">
        <v>228</v>
      </c>
      <c r="C246" s="51"/>
      <c r="D246" s="51"/>
      <c r="E246" s="51"/>
      <c r="F246" s="51"/>
      <c r="G246" s="51"/>
      <c r="H246" s="45"/>
      <c r="I246" s="45"/>
      <c r="J246" s="45"/>
      <c r="K246" s="45"/>
      <c r="L246" s="45"/>
    </row>
    <row r="247" spans="1:12" ht="15.75" x14ac:dyDescent="0.25">
      <c r="A247" s="45"/>
      <c r="B247" s="32">
        <v>229</v>
      </c>
      <c r="C247" s="38"/>
      <c r="D247" s="38"/>
      <c r="E247" s="38"/>
      <c r="F247" s="38"/>
      <c r="G247" s="38"/>
      <c r="H247" s="45"/>
      <c r="I247" s="45"/>
      <c r="J247" s="45"/>
      <c r="K247" s="45"/>
      <c r="L247" s="45"/>
    </row>
    <row r="248" spans="1:12" ht="15.75" x14ac:dyDescent="0.2">
      <c r="A248" s="45"/>
      <c r="B248" s="33">
        <v>230</v>
      </c>
      <c r="C248" s="51"/>
      <c r="D248" s="51"/>
      <c r="E248" s="51"/>
      <c r="F248" s="51"/>
      <c r="G248" s="51"/>
      <c r="H248" s="45"/>
      <c r="I248" s="45"/>
      <c r="J248" s="45"/>
      <c r="K248" s="45"/>
      <c r="L248" s="45"/>
    </row>
    <row r="249" spans="1:12" ht="15.75" x14ac:dyDescent="0.25">
      <c r="A249" s="45"/>
      <c r="B249" s="32">
        <v>231</v>
      </c>
      <c r="C249" s="38"/>
      <c r="D249" s="38"/>
      <c r="E249" s="38"/>
      <c r="F249" s="38"/>
      <c r="G249" s="38"/>
      <c r="H249" s="45"/>
      <c r="I249" s="45"/>
      <c r="J249" s="45"/>
      <c r="K249" s="45"/>
      <c r="L249" s="45"/>
    </row>
    <row r="250" spans="1:12" ht="15.75" x14ac:dyDescent="0.2">
      <c r="A250" s="45"/>
      <c r="B250" s="33">
        <v>232</v>
      </c>
      <c r="C250" s="51"/>
      <c r="D250" s="51"/>
      <c r="E250" s="51"/>
      <c r="F250" s="51"/>
      <c r="G250" s="51"/>
      <c r="H250" s="45"/>
      <c r="I250" s="45"/>
      <c r="J250" s="45"/>
      <c r="K250" s="45"/>
      <c r="L250" s="45"/>
    </row>
    <row r="251" spans="1:12" ht="15.75" x14ac:dyDescent="0.25">
      <c r="A251" s="45"/>
      <c r="B251" s="32">
        <v>233</v>
      </c>
      <c r="C251" s="38"/>
      <c r="D251" s="38"/>
      <c r="E251" s="38"/>
      <c r="F251" s="38"/>
      <c r="G251" s="38"/>
      <c r="H251" s="45"/>
      <c r="I251" s="45"/>
      <c r="J251" s="45"/>
      <c r="K251" s="45"/>
      <c r="L251" s="45"/>
    </row>
    <row r="252" spans="1:12" ht="15.75" x14ac:dyDescent="0.2">
      <c r="A252" s="45"/>
      <c r="B252" s="33">
        <v>234</v>
      </c>
      <c r="C252" s="51"/>
      <c r="D252" s="51"/>
      <c r="E252" s="51"/>
      <c r="F252" s="51"/>
      <c r="G252" s="51"/>
      <c r="H252" s="45"/>
      <c r="I252" s="45"/>
      <c r="J252" s="45"/>
      <c r="K252" s="45"/>
      <c r="L252" s="45"/>
    </row>
    <row r="253" spans="1:12" ht="15.75" x14ac:dyDescent="0.25">
      <c r="A253" s="45"/>
      <c r="B253" s="32">
        <v>235</v>
      </c>
      <c r="C253" s="38"/>
      <c r="D253" s="38"/>
      <c r="E253" s="38"/>
      <c r="F253" s="38"/>
      <c r="G253" s="38"/>
      <c r="H253" s="45"/>
      <c r="I253" s="45"/>
      <c r="J253" s="45"/>
      <c r="K253" s="45"/>
      <c r="L253" s="45"/>
    </row>
    <row r="254" spans="1:12" ht="15.75" x14ac:dyDescent="0.2">
      <c r="A254" s="45"/>
      <c r="B254" s="33">
        <v>236</v>
      </c>
      <c r="C254" s="51"/>
      <c r="D254" s="51"/>
      <c r="E254" s="51"/>
      <c r="F254" s="51"/>
      <c r="G254" s="51"/>
      <c r="H254" s="45"/>
      <c r="I254" s="45"/>
      <c r="J254" s="45"/>
      <c r="K254" s="45"/>
      <c r="L254" s="45"/>
    </row>
    <row r="255" spans="1:12" ht="15.75" x14ac:dyDescent="0.25">
      <c r="A255" s="45"/>
      <c r="B255" s="32">
        <v>237</v>
      </c>
      <c r="C255" s="38"/>
      <c r="D255" s="38"/>
      <c r="E255" s="38"/>
      <c r="F255" s="38"/>
      <c r="G255" s="38"/>
      <c r="H255" s="45"/>
      <c r="I255" s="45"/>
      <c r="J255" s="45"/>
      <c r="K255" s="45"/>
      <c r="L255" s="45"/>
    </row>
    <row r="256" spans="1:12" ht="15.75" x14ac:dyDescent="0.2">
      <c r="A256" s="45"/>
      <c r="B256" s="33">
        <v>238</v>
      </c>
      <c r="C256" s="51"/>
      <c r="D256" s="51"/>
      <c r="E256" s="51"/>
      <c r="F256" s="51"/>
      <c r="G256" s="51"/>
      <c r="H256" s="45"/>
      <c r="I256" s="45"/>
      <c r="J256" s="45"/>
      <c r="K256" s="45"/>
      <c r="L256" s="45"/>
    </row>
    <row r="257" spans="1:12" ht="15.75" x14ac:dyDescent="0.25">
      <c r="A257" s="45"/>
      <c r="B257" s="32">
        <v>239</v>
      </c>
      <c r="C257" s="38"/>
      <c r="D257" s="38"/>
      <c r="E257" s="38"/>
      <c r="F257" s="38"/>
      <c r="G257" s="38"/>
      <c r="H257" s="45"/>
      <c r="I257" s="45"/>
      <c r="J257" s="45"/>
      <c r="K257" s="45"/>
      <c r="L257" s="45"/>
    </row>
    <row r="258" spans="1:12" ht="15.75" x14ac:dyDescent="0.2">
      <c r="A258" s="45"/>
      <c r="B258" s="33">
        <v>240</v>
      </c>
      <c r="C258" s="51"/>
      <c r="D258" s="51"/>
      <c r="E258" s="51"/>
      <c r="F258" s="51"/>
      <c r="G258" s="51"/>
      <c r="H258" s="45"/>
      <c r="I258" s="45"/>
      <c r="J258" s="45"/>
      <c r="K258" s="45"/>
      <c r="L258" s="45"/>
    </row>
    <row r="259" spans="1:12" ht="15.75" x14ac:dyDescent="0.25">
      <c r="A259" s="45"/>
      <c r="B259" s="32">
        <v>241</v>
      </c>
      <c r="C259" s="38"/>
      <c r="D259" s="38"/>
      <c r="E259" s="38"/>
      <c r="F259" s="38"/>
      <c r="G259" s="38"/>
      <c r="H259" s="45"/>
      <c r="I259" s="45"/>
      <c r="J259" s="45"/>
      <c r="K259" s="45"/>
      <c r="L259" s="45"/>
    </row>
    <row r="260" spans="1:12" ht="15.75" x14ac:dyDescent="0.2">
      <c r="A260" s="45"/>
      <c r="B260" s="33">
        <v>242</v>
      </c>
      <c r="C260" s="51"/>
      <c r="D260" s="51"/>
      <c r="E260" s="51"/>
      <c r="F260" s="51"/>
      <c r="G260" s="51"/>
      <c r="H260" s="45"/>
      <c r="I260" s="45"/>
      <c r="J260" s="45"/>
      <c r="K260" s="45"/>
      <c r="L260" s="45"/>
    </row>
    <row r="261" spans="1:12" ht="15.75" x14ac:dyDescent="0.25">
      <c r="A261" s="45"/>
      <c r="B261" s="32">
        <v>243</v>
      </c>
      <c r="C261" s="38"/>
      <c r="D261" s="38"/>
      <c r="E261" s="38"/>
      <c r="F261" s="38"/>
      <c r="G261" s="38"/>
      <c r="H261" s="45"/>
      <c r="I261" s="45"/>
      <c r="J261" s="45"/>
      <c r="K261" s="45"/>
      <c r="L261" s="45"/>
    </row>
    <row r="262" spans="1:12" ht="15.75" x14ac:dyDescent="0.2">
      <c r="A262" s="45"/>
      <c r="B262" s="33">
        <v>244</v>
      </c>
      <c r="C262" s="51"/>
      <c r="D262" s="51"/>
      <c r="E262" s="51"/>
      <c r="F262" s="51"/>
      <c r="G262" s="51"/>
      <c r="H262" s="45"/>
      <c r="I262" s="45"/>
      <c r="J262" s="45"/>
      <c r="K262" s="45"/>
      <c r="L262" s="45"/>
    </row>
    <row r="263" spans="1:12" ht="15.75" x14ac:dyDescent="0.25">
      <c r="A263" s="45"/>
      <c r="B263" s="32">
        <v>245</v>
      </c>
      <c r="C263" s="38"/>
      <c r="D263" s="38"/>
      <c r="E263" s="38"/>
      <c r="F263" s="38"/>
      <c r="G263" s="38"/>
      <c r="H263" s="45"/>
      <c r="I263" s="45"/>
      <c r="J263" s="45"/>
      <c r="K263" s="45"/>
      <c r="L263" s="45"/>
    </row>
    <row r="264" spans="1:12" ht="15.75" x14ac:dyDescent="0.2">
      <c r="A264" s="45"/>
      <c r="B264" s="33">
        <v>246</v>
      </c>
      <c r="C264" s="51"/>
      <c r="D264" s="51"/>
      <c r="E264" s="51"/>
      <c r="F264" s="51"/>
      <c r="G264" s="51"/>
      <c r="H264" s="45"/>
      <c r="I264" s="45"/>
      <c r="J264" s="45"/>
      <c r="K264" s="45"/>
      <c r="L264" s="45"/>
    </row>
    <row r="265" spans="1:12" ht="15.75" x14ac:dyDescent="0.25">
      <c r="A265" s="45"/>
      <c r="B265" s="32">
        <v>247</v>
      </c>
      <c r="C265" s="38"/>
      <c r="D265" s="38"/>
      <c r="E265" s="38"/>
      <c r="F265" s="38"/>
      <c r="G265" s="38"/>
      <c r="H265" s="45"/>
      <c r="I265" s="45"/>
      <c r="J265" s="45"/>
      <c r="K265" s="45"/>
      <c r="L265" s="45"/>
    </row>
    <row r="266" spans="1:12" ht="15.75" x14ac:dyDescent="0.2">
      <c r="A266" s="45"/>
      <c r="B266" s="33">
        <v>248</v>
      </c>
      <c r="C266" s="51"/>
      <c r="D266" s="51"/>
      <c r="E266" s="51"/>
      <c r="F266" s="51"/>
      <c r="G266" s="51"/>
      <c r="H266" s="45"/>
      <c r="I266" s="45"/>
      <c r="J266" s="45"/>
      <c r="K266" s="45"/>
      <c r="L266" s="45"/>
    </row>
    <row r="267" spans="1:12" ht="15.75" x14ac:dyDescent="0.25">
      <c r="A267" s="45"/>
      <c r="B267" s="32">
        <v>249</v>
      </c>
      <c r="C267" s="38"/>
      <c r="D267" s="38"/>
      <c r="E267" s="38"/>
      <c r="F267" s="38"/>
      <c r="G267" s="38"/>
      <c r="H267" s="45"/>
      <c r="I267" s="45"/>
      <c r="J267" s="45"/>
      <c r="K267" s="45"/>
      <c r="L267" s="45"/>
    </row>
    <row r="268" spans="1:12" ht="15.75" x14ac:dyDescent="0.2">
      <c r="A268" s="45"/>
      <c r="B268" s="33">
        <v>250</v>
      </c>
      <c r="C268" s="51"/>
      <c r="D268" s="51"/>
      <c r="E268" s="51"/>
      <c r="F268" s="51"/>
      <c r="G268" s="51"/>
      <c r="H268" s="45"/>
      <c r="I268" s="45"/>
      <c r="J268" s="45"/>
      <c r="K268" s="45"/>
      <c r="L268" s="45"/>
    </row>
    <row r="269" spans="1:12" ht="15.75" x14ac:dyDescent="0.25">
      <c r="A269" s="45"/>
      <c r="B269" s="32">
        <v>251</v>
      </c>
      <c r="C269" s="38"/>
      <c r="D269" s="38"/>
      <c r="E269" s="38"/>
      <c r="F269" s="38"/>
      <c r="G269" s="38"/>
      <c r="H269" s="45"/>
      <c r="I269" s="45"/>
      <c r="J269" s="45"/>
      <c r="K269" s="45"/>
      <c r="L269" s="45"/>
    </row>
    <row r="270" spans="1:12" ht="15.75" x14ac:dyDescent="0.2">
      <c r="A270" s="45"/>
      <c r="B270" s="33">
        <v>252</v>
      </c>
      <c r="C270" s="51"/>
      <c r="D270" s="51"/>
      <c r="E270" s="51"/>
      <c r="F270" s="51"/>
      <c r="G270" s="51"/>
      <c r="H270" s="45"/>
      <c r="I270" s="45"/>
      <c r="J270" s="45"/>
      <c r="K270" s="45"/>
      <c r="L270" s="45"/>
    </row>
    <row r="271" spans="1:12" ht="15.75" x14ac:dyDescent="0.25">
      <c r="A271" s="45"/>
      <c r="B271" s="32">
        <v>253</v>
      </c>
      <c r="C271" s="38"/>
      <c r="D271" s="38"/>
      <c r="E271" s="38"/>
      <c r="F271" s="38"/>
      <c r="G271" s="38"/>
      <c r="H271" s="45"/>
      <c r="I271" s="45"/>
      <c r="J271" s="45"/>
      <c r="K271" s="45"/>
      <c r="L271" s="45"/>
    </row>
    <row r="272" spans="1:12" ht="15.75" x14ac:dyDescent="0.2">
      <c r="A272" s="45"/>
      <c r="B272" s="33">
        <v>254</v>
      </c>
      <c r="C272" s="51"/>
      <c r="D272" s="51"/>
      <c r="E272" s="51"/>
      <c r="F272" s="51"/>
      <c r="G272" s="51"/>
      <c r="H272" s="45"/>
      <c r="I272" s="45"/>
      <c r="J272" s="45"/>
      <c r="K272" s="45"/>
      <c r="L272" s="45"/>
    </row>
    <row r="273" spans="1:12" ht="15.75" x14ac:dyDescent="0.25">
      <c r="A273" s="45"/>
      <c r="B273" s="32">
        <v>255</v>
      </c>
      <c r="C273" s="38"/>
      <c r="D273" s="38"/>
      <c r="E273" s="38"/>
      <c r="F273" s="38"/>
      <c r="G273" s="38"/>
      <c r="H273" s="45"/>
      <c r="I273" s="45"/>
      <c r="J273" s="45"/>
      <c r="K273" s="45"/>
      <c r="L273" s="45"/>
    </row>
    <row r="274" spans="1:12" ht="15.75" x14ac:dyDescent="0.2">
      <c r="A274" s="45"/>
      <c r="B274" s="33">
        <v>256</v>
      </c>
      <c r="C274" s="51"/>
      <c r="D274" s="51"/>
      <c r="E274" s="51"/>
      <c r="F274" s="51"/>
      <c r="G274" s="51"/>
      <c r="H274" s="45"/>
      <c r="I274" s="45"/>
      <c r="J274" s="45"/>
      <c r="K274" s="45"/>
      <c r="L274" s="45"/>
    </row>
    <row r="275" spans="1:12" ht="15.75" x14ac:dyDescent="0.25">
      <c r="A275" s="45"/>
      <c r="B275" s="32">
        <v>257</v>
      </c>
      <c r="C275" s="38"/>
      <c r="D275" s="38"/>
      <c r="E275" s="38"/>
      <c r="F275" s="38"/>
      <c r="G275" s="38"/>
      <c r="H275" s="45"/>
      <c r="I275" s="45"/>
      <c r="J275" s="45"/>
      <c r="K275" s="45"/>
      <c r="L275" s="45"/>
    </row>
    <row r="276" spans="1:12" ht="15.75" x14ac:dyDescent="0.2">
      <c r="A276" s="45"/>
      <c r="B276" s="33">
        <v>258</v>
      </c>
      <c r="C276" s="51"/>
      <c r="D276" s="51"/>
      <c r="E276" s="51"/>
      <c r="F276" s="51"/>
      <c r="G276" s="51"/>
      <c r="H276" s="45"/>
      <c r="I276" s="45"/>
      <c r="J276" s="45"/>
      <c r="K276" s="45"/>
      <c r="L276" s="45"/>
    </row>
    <row r="277" spans="1:12" ht="15.75" x14ac:dyDescent="0.25">
      <c r="A277" s="45"/>
      <c r="B277" s="32">
        <v>259</v>
      </c>
      <c r="C277" s="38"/>
      <c r="D277" s="38"/>
      <c r="E277" s="38"/>
      <c r="F277" s="38"/>
      <c r="G277" s="38"/>
      <c r="H277" s="45"/>
      <c r="I277" s="45"/>
      <c r="J277" s="45"/>
      <c r="K277" s="45"/>
      <c r="L277" s="45"/>
    </row>
    <row r="278" spans="1:12" ht="15.75" x14ac:dyDescent="0.2">
      <c r="A278" s="45"/>
      <c r="B278" s="33">
        <v>260</v>
      </c>
      <c r="C278" s="51"/>
      <c r="D278" s="51"/>
      <c r="E278" s="51"/>
      <c r="F278" s="51"/>
      <c r="G278" s="51"/>
      <c r="H278" s="45"/>
      <c r="I278" s="45"/>
      <c r="J278" s="45"/>
      <c r="K278" s="45"/>
      <c r="L278" s="45"/>
    </row>
    <row r="279" spans="1:12" ht="15.75" x14ac:dyDescent="0.25">
      <c r="A279" s="45"/>
      <c r="B279" s="32">
        <v>261</v>
      </c>
      <c r="C279" s="38"/>
      <c r="D279" s="38"/>
      <c r="E279" s="38"/>
      <c r="F279" s="38"/>
      <c r="G279" s="38"/>
      <c r="H279" s="45"/>
      <c r="I279" s="45"/>
      <c r="J279" s="45"/>
      <c r="K279" s="45"/>
      <c r="L279" s="45"/>
    </row>
    <row r="280" spans="1:12" ht="15.75" x14ac:dyDescent="0.2">
      <c r="A280" s="45"/>
      <c r="B280" s="33">
        <v>262</v>
      </c>
      <c r="C280" s="51"/>
      <c r="D280" s="51"/>
      <c r="E280" s="51"/>
      <c r="F280" s="51"/>
      <c r="G280" s="51"/>
      <c r="H280" s="45"/>
      <c r="I280" s="45"/>
      <c r="J280" s="45"/>
      <c r="K280" s="45"/>
      <c r="L280" s="45"/>
    </row>
    <row r="281" spans="1:12" ht="15.75" x14ac:dyDescent="0.25">
      <c r="A281" s="45"/>
      <c r="B281" s="32">
        <v>263</v>
      </c>
      <c r="C281" s="38"/>
      <c r="D281" s="38"/>
      <c r="E281" s="38"/>
      <c r="F281" s="38"/>
      <c r="G281" s="38"/>
      <c r="H281" s="45"/>
      <c r="I281" s="45"/>
      <c r="J281" s="45"/>
      <c r="K281" s="45"/>
      <c r="L281" s="45"/>
    </row>
    <row r="282" spans="1:12" ht="15.75" x14ac:dyDescent="0.2">
      <c r="A282" s="45"/>
      <c r="B282" s="33">
        <v>264</v>
      </c>
      <c r="C282" s="51"/>
      <c r="D282" s="51"/>
      <c r="E282" s="51"/>
      <c r="F282" s="51"/>
      <c r="G282" s="51"/>
      <c r="H282" s="45"/>
      <c r="I282" s="45"/>
      <c r="J282" s="45"/>
      <c r="K282" s="45"/>
      <c r="L282" s="45"/>
    </row>
    <row r="283" spans="1:12" ht="15.75" x14ac:dyDescent="0.25">
      <c r="A283" s="45"/>
      <c r="B283" s="32">
        <v>265</v>
      </c>
      <c r="C283" s="38"/>
      <c r="D283" s="38"/>
      <c r="E283" s="38"/>
      <c r="F283" s="38"/>
      <c r="G283" s="38"/>
      <c r="H283" s="45"/>
      <c r="I283" s="45"/>
      <c r="J283" s="45"/>
      <c r="K283" s="45"/>
      <c r="L283" s="45"/>
    </row>
    <row r="284" spans="1:12" ht="15.75" x14ac:dyDescent="0.2">
      <c r="A284" s="45"/>
      <c r="B284" s="33">
        <v>266</v>
      </c>
      <c r="C284" s="51"/>
      <c r="D284" s="51"/>
      <c r="E284" s="51"/>
      <c r="F284" s="51"/>
      <c r="G284" s="51"/>
      <c r="H284" s="45"/>
      <c r="I284" s="45"/>
      <c r="J284" s="45"/>
      <c r="K284" s="45"/>
      <c r="L284" s="45"/>
    </row>
    <row r="285" spans="1:12" ht="15.75" x14ac:dyDescent="0.25">
      <c r="A285" s="45"/>
      <c r="B285" s="32">
        <v>267</v>
      </c>
      <c r="C285" s="38"/>
      <c r="D285" s="38"/>
      <c r="E285" s="38"/>
      <c r="F285" s="38"/>
      <c r="G285" s="38"/>
      <c r="H285" s="45"/>
      <c r="I285" s="45"/>
      <c r="J285" s="45"/>
      <c r="K285" s="45"/>
      <c r="L285" s="45"/>
    </row>
    <row r="286" spans="1:12" ht="15.75" x14ac:dyDescent="0.2">
      <c r="A286" s="45"/>
      <c r="B286" s="33">
        <v>268</v>
      </c>
      <c r="C286" s="51"/>
      <c r="D286" s="51"/>
      <c r="E286" s="51"/>
      <c r="F286" s="51"/>
      <c r="G286" s="51"/>
      <c r="H286" s="45"/>
      <c r="I286" s="45"/>
      <c r="J286" s="45"/>
      <c r="K286" s="45"/>
      <c r="L286" s="45"/>
    </row>
    <row r="287" spans="1:12" ht="15.75" x14ac:dyDescent="0.25">
      <c r="A287" s="45"/>
      <c r="B287" s="32">
        <v>269</v>
      </c>
      <c r="C287" s="38"/>
      <c r="D287" s="38"/>
      <c r="E287" s="38"/>
      <c r="F287" s="38"/>
      <c r="G287" s="38"/>
      <c r="H287" s="45"/>
      <c r="I287" s="45"/>
      <c r="J287" s="45"/>
      <c r="K287" s="45"/>
      <c r="L287" s="45"/>
    </row>
    <row r="288" spans="1:12" ht="15.75" x14ac:dyDescent="0.2">
      <c r="A288" s="45"/>
      <c r="B288" s="33">
        <v>270</v>
      </c>
      <c r="C288" s="51"/>
      <c r="D288" s="51"/>
      <c r="E288" s="51"/>
      <c r="F288" s="51"/>
      <c r="G288" s="51"/>
      <c r="H288" s="45"/>
      <c r="I288" s="45"/>
      <c r="J288" s="45"/>
      <c r="K288" s="45"/>
      <c r="L288" s="45"/>
    </row>
    <row r="289" spans="1:12" ht="15.75" x14ac:dyDescent="0.25">
      <c r="A289" s="45"/>
      <c r="B289" s="32">
        <v>271</v>
      </c>
      <c r="C289" s="38"/>
      <c r="D289" s="38"/>
      <c r="E289" s="38"/>
      <c r="F289" s="38"/>
      <c r="G289" s="38"/>
      <c r="H289" s="45"/>
      <c r="I289" s="45"/>
      <c r="J289" s="45"/>
      <c r="K289" s="45"/>
      <c r="L289" s="45"/>
    </row>
    <row r="290" spans="1:12" ht="15.75" x14ac:dyDescent="0.2">
      <c r="A290" s="45"/>
      <c r="B290" s="33">
        <v>272</v>
      </c>
      <c r="C290" s="51"/>
      <c r="D290" s="51"/>
      <c r="E290" s="51"/>
      <c r="F290" s="51"/>
      <c r="G290" s="51"/>
      <c r="H290" s="45"/>
      <c r="I290" s="45"/>
      <c r="J290" s="45"/>
      <c r="K290" s="45"/>
      <c r="L290" s="45"/>
    </row>
    <row r="291" spans="1:12" ht="15.75" x14ac:dyDescent="0.25">
      <c r="A291" s="45"/>
      <c r="B291" s="32">
        <v>273</v>
      </c>
      <c r="C291" s="38"/>
      <c r="D291" s="38"/>
      <c r="E291" s="38"/>
      <c r="F291" s="38"/>
      <c r="G291" s="38"/>
      <c r="H291" s="45"/>
      <c r="I291" s="45"/>
      <c r="J291" s="45"/>
      <c r="K291" s="45"/>
      <c r="L291" s="45"/>
    </row>
    <row r="292" spans="1:12" ht="15.75" x14ac:dyDescent="0.2">
      <c r="A292" s="45"/>
      <c r="B292" s="33">
        <v>274</v>
      </c>
      <c r="C292" s="51"/>
      <c r="D292" s="51"/>
      <c r="E292" s="51"/>
      <c r="F292" s="51"/>
      <c r="G292" s="51"/>
      <c r="H292" s="45"/>
      <c r="I292" s="45"/>
      <c r="J292" s="45"/>
      <c r="K292" s="45"/>
      <c r="L292" s="45"/>
    </row>
    <row r="293" spans="1:12" ht="15.75" x14ac:dyDescent="0.25">
      <c r="A293" s="45"/>
      <c r="B293" s="32">
        <v>275</v>
      </c>
      <c r="C293" s="38"/>
      <c r="D293" s="38"/>
      <c r="E293" s="38"/>
      <c r="F293" s="38"/>
      <c r="G293" s="38"/>
      <c r="H293" s="45"/>
      <c r="I293" s="45"/>
      <c r="J293" s="45"/>
      <c r="K293" s="45"/>
      <c r="L293" s="45"/>
    </row>
    <row r="294" spans="1:12" ht="15.75" x14ac:dyDescent="0.2">
      <c r="A294" s="45"/>
      <c r="B294" s="33">
        <v>276</v>
      </c>
      <c r="C294" s="51"/>
      <c r="D294" s="51"/>
      <c r="E294" s="51"/>
      <c r="F294" s="51"/>
      <c r="G294" s="51"/>
      <c r="H294" s="45"/>
      <c r="I294" s="45"/>
      <c r="J294" s="45"/>
      <c r="K294" s="45"/>
      <c r="L294" s="45"/>
    </row>
    <row r="295" spans="1:12" ht="15.75" x14ac:dyDescent="0.25">
      <c r="A295" s="45"/>
      <c r="B295" s="32">
        <v>277</v>
      </c>
      <c r="C295" s="38"/>
      <c r="D295" s="38"/>
      <c r="E295" s="38"/>
      <c r="F295" s="38"/>
      <c r="G295" s="38"/>
      <c r="H295" s="45"/>
      <c r="I295" s="45"/>
      <c r="J295" s="45"/>
      <c r="K295" s="45"/>
      <c r="L295" s="45"/>
    </row>
    <row r="296" spans="1:12" ht="15.75" x14ac:dyDescent="0.2">
      <c r="A296" s="45"/>
      <c r="B296" s="33">
        <v>278</v>
      </c>
      <c r="C296" s="51"/>
      <c r="D296" s="51"/>
      <c r="E296" s="51"/>
      <c r="F296" s="51"/>
      <c r="G296" s="51"/>
      <c r="H296" s="45"/>
      <c r="I296" s="45"/>
      <c r="J296" s="45"/>
      <c r="K296" s="45"/>
      <c r="L296" s="45"/>
    </row>
    <row r="297" spans="1:12" ht="15.75" x14ac:dyDescent="0.25">
      <c r="A297" s="45"/>
      <c r="B297" s="32">
        <v>279</v>
      </c>
      <c r="C297" s="38"/>
      <c r="D297" s="38"/>
      <c r="E297" s="38"/>
      <c r="F297" s="38"/>
      <c r="G297" s="38"/>
      <c r="H297" s="45"/>
      <c r="I297" s="45"/>
      <c r="J297" s="45"/>
      <c r="K297" s="45"/>
      <c r="L297" s="45"/>
    </row>
    <row r="298" spans="1:12" ht="15.75" x14ac:dyDescent="0.2">
      <c r="A298" s="45"/>
      <c r="B298" s="33">
        <v>280</v>
      </c>
      <c r="C298" s="51"/>
      <c r="D298" s="51"/>
      <c r="E298" s="51"/>
      <c r="F298" s="51"/>
      <c r="G298" s="51"/>
      <c r="H298" s="45"/>
      <c r="I298" s="45"/>
      <c r="J298" s="45"/>
      <c r="K298" s="45"/>
      <c r="L298" s="45"/>
    </row>
    <row r="299" spans="1:12" ht="15.75" x14ac:dyDescent="0.25">
      <c r="A299" s="45"/>
      <c r="B299" s="32">
        <v>281</v>
      </c>
      <c r="C299" s="38"/>
      <c r="D299" s="38"/>
      <c r="E299" s="38"/>
      <c r="F299" s="38"/>
      <c r="G299" s="38"/>
      <c r="H299" s="45"/>
      <c r="I299" s="45"/>
      <c r="J299" s="45"/>
      <c r="K299" s="45"/>
      <c r="L299" s="45"/>
    </row>
    <row r="300" spans="1:12" ht="15.75" x14ac:dyDescent="0.2">
      <c r="A300" s="45"/>
      <c r="B300" s="33">
        <v>282</v>
      </c>
      <c r="C300" s="51"/>
      <c r="D300" s="51"/>
      <c r="E300" s="51"/>
      <c r="F300" s="51"/>
      <c r="G300" s="51"/>
      <c r="H300" s="45"/>
      <c r="I300" s="45"/>
      <c r="J300" s="45"/>
      <c r="K300" s="45"/>
      <c r="L300" s="45"/>
    </row>
    <row r="301" spans="1:12" ht="15.75" x14ac:dyDescent="0.25">
      <c r="A301" s="45"/>
      <c r="B301" s="32">
        <v>283</v>
      </c>
      <c r="C301" s="38"/>
      <c r="D301" s="38"/>
      <c r="E301" s="38"/>
      <c r="F301" s="38"/>
      <c r="G301" s="38"/>
      <c r="H301" s="45"/>
      <c r="I301" s="45"/>
      <c r="J301" s="45"/>
      <c r="K301" s="45"/>
      <c r="L301" s="45"/>
    </row>
    <row r="302" spans="1:12" ht="15.75" x14ac:dyDescent="0.2">
      <c r="A302" s="45"/>
      <c r="B302" s="33">
        <v>284</v>
      </c>
      <c r="C302" s="51"/>
      <c r="D302" s="51"/>
      <c r="E302" s="51"/>
      <c r="F302" s="51"/>
      <c r="G302" s="51"/>
      <c r="H302" s="45"/>
      <c r="I302" s="45"/>
      <c r="J302" s="45"/>
      <c r="K302" s="45"/>
      <c r="L302" s="45"/>
    </row>
    <row r="303" spans="1:12" ht="15.75" x14ac:dyDescent="0.25">
      <c r="A303" s="45"/>
      <c r="B303" s="32">
        <v>285</v>
      </c>
      <c r="C303" s="38"/>
      <c r="D303" s="38"/>
      <c r="E303" s="38"/>
      <c r="F303" s="38"/>
      <c r="G303" s="38"/>
      <c r="H303" s="45"/>
      <c r="I303" s="45"/>
      <c r="J303" s="45"/>
      <c r="K303" s="45"/>
      <c r="L303" s="45"/>
    </row>
    <row r="304" spans="1:12" ht="15.75" x14ac:dyDescent="0.2">
      <c r="A304" s="45"/>
      <c r="B304" s="33">
        <v>286</v>
      </c>
      <c r="C304" s="51"/>
      <c r="D304" s="51"/>
      <c r="E304" s="51"/>
      <c r="F304" s="51"/>
      <c r="G304" s="51"/>
      <c r="H304" s="45"/>
      <c r="I304" s="45"/>
      <c r="J304" s="45"/>
      <c r="K304" s="45"/>
      <c r="L304" s="45"/>
    </row>
    <row r="305" spans="1:12" ht="15.75" x14ac:dyDescent="0.25">
      <c r="A305" s="45"/>
      <c r="B305" s="32">
        <v>287</v>
      </c>
      <c r="C305" s="38"/>
      <c r="D305" s="38"/>
      <c r="E305" s="38"/>
      <c r="F305" s="38"/>
      <c r="G305" s="38"/>
      <c r="H305" s="45"/>
      <c r="I305" s="45"/>
      <c r="J305" s="45"/>
      <c r="K305" s="45"/>
      <c r="L305" s="45"/>
    </row>
    <row r="306" spans="1:12" ht="15.75" x14ac:dyDescent="0.2">
      <c r="A306" s="45"/>
      <c r="B306" s="33">
        <v>288</v>
      </c>
      <c r="C306" s="51"/>
      <c r="D306" s="51"/>
      <c r="E306" s="51"/>
      <c r="F306" s="51"/>
      <c r="G306" s="51"/>
      <c r="H306" s="45"/>
      <c r="I306" s="45"/>
      <c r="J306" s="45"/>
      <c r="K306" s="45"/>
      <c r="L306" s="45"/>
    </row>
    <row r="307" spans="1:12" ht="15.75" x14ac:dyDescent="0.25">
      <c r="A307" s="45"/>
      <c r="B307" s="32">
        <v>289</v>
      </c>
      <c r="C307" s="38"/>
      <c r="D307" s="38"/>
      <c r="E307" s="38"/>
      <c r="F307" s="38"/>
      <c r="G307" s="38"/>
      <c r="H307" s="45"/>
      <c r="I307" s="45"/>
      <c r="J307" s="45"/>
      <c r="K307" s="45"/>
      <c r="L307" s="45"/>
    </row>
    <row r="308" spans="1:12" ht="15.75" x14ac:dyDescent="0.2">
      <c r="A308" s="45"/>
      <c r="B308" s="33">
        <v>290</v>
      </c>
      <c r="C308" s="51"/>
      <c r="D308" s="51"/>
      <c r="E308" s="51"/>
      <c r="F308" s="51"/>
      <c r="G308" s="51"/>
      <c r="H308" s="45"/>
      <c r="I308" s="45"/>
      <c r="J308" s="45"/>
      <c r="K308" s="45"/>
      <c r="L308" s="45"/>
    </row>
    <row r="309" spans="1:12" ht="15.75" x14ac:dyDescent="0.25">
      <c r="A309" s="45"/>
      <c r="B309" s="32">
        <v>291</v>
      </c>
      <c r="C309" s="38"/>
      <c r="D309" s="38"/>
      <c r="E309" s="38"/>
      <c r="F309" s="38"/>
      <c r="G309" s="38"/>
      <c r="H309" s="45"/>
      <c r="I309" s="45"/>
      <c r="J309" s="45"/>
      <c r="K309" s="45"/>
      <c r="L309" s="45"/>
    </row>
    <row r="310" spans="1:12" ht="15.75" x14ac:dyDescent="0.2">
      <c r="A310" s="45"/>
      <c r="B310" s="33">
        <v>292</v>
      </c>
      <c r="C310" s="51"/>
      <c r="D310" s="51"/>
      <c r="E310" s="51"/>
      <c r="F310" s="51"/>
      <c r="G310" s="51"/>
      <c r="H310" s="45"/>
      <c r="I310" s="45"/>
      <c r="J310" s="45"/>
      <c r="K310" s="45"/>
      <c r="L310" s="45"/>
    </row>
    <row r="311" spans="1:12" ht="15.75" x14ac:dyDescent="0.25">
      <c r="A311" s="45"/>
      <c r="B311" s="32">
        <v>293</v>
      </c>
      <c r="C311" s="38"/>
      <c r="D311" s="38"/>
      <c r="E311" s="38"/>
      <c r="F311" s="38"/>
      <c r="G311" s="38"/>
      <c r="H311" s="45"/>
      <c r="I311" s="45"/>
      <c r="J311" s="45"/>
      <c r="K311" s="45"/>
      <c r="L311" s="45"/>
    </row>
    <row r="312" spans="1:12" ht="15.75" x14ac:dyDescent="0.2">
      <c r="A312" s="45"/>
      <c r="B312" s="33">
        <v>294</v>
      </c>
      <c r="C312" s="51"/>
      <c r="D312" s="51"/>
      <c r="E312" s="51"/>
      <c r="F312" s="51"/>
      <c r="G312" s="51"/>
      <c r="H312" s="45"/>
      <c r="I312" s="45"/>
      <c r="J312" s="45"/>
      <c r="K312" s="45"/>
      <c r="L312" s="45"/>
    </row>
    <row r="313" spans="1:12" ht="15.75" x14ac:dyDescent="0.25">
      <c r="A313" s="45"/>
      <c r="B313" s="32">
        <v>295</v>
      </c>
      <c r="C313" s="38"/>
      <c r="D313" s="38"/>
      <c r="E313" s="38"/>
      <c r="F313" s="38"/>
      <c r="G313" s="38"/>
      <c r="H313" s="45"/>
      <c r="I313" s="45"/>
      <c r="J313" s="45"/>
      <c r="K313" s="45"/>
      <c r="L313" s="45"/>
    </row>
    <row r="314" spans="1:12" ht="15.75" x14ac:dyDescent="0.2">
      <c r="A314" s="45"/>
      <c r="B314" s="33">
        <v>296</v>
      </c>
      <c r="C314" s="51"/>
      <c r="D314" s="51"/>
      <c r="E314" s="51"/>
      <c r="F314" s="51"/>
      <c r="G314" s="51"/>
      <c r="H314" s="45"/>
      <c r="I314" s="45"/>
      <c r="J314" s="45"/>
      <c r="K314" s="45"/>
      <c r="L314" s="45"/>
    </row>
    <row r="315" spans="1:12" ht="15.75" x14ac:dyDescent="0.25">
      <c r="A315" s="45"/>
      <c r="B315" s="32">
        <v>297</v>
      </c>
      <c r="C315" s="38"/>
      <c r="D315" s="38"/>
      <c r="E315" s="38"/>
      <c r="F315" s="38"/>
      <c r="G315" s="38"/>
      <c r="H315" s="45"/>
      <c r="I315" s="45"/>
      <c r="J315" s="45"/>
      <c r="K315" s="45"/>
      <c r="L315" s="45"/>
    </row>
    <row r="316" spans="1:12" ht="15.75" x14ac:dyDescent="0.2">
      <c r="A316" s="45"/>
      <c r="B316" s="33">
        <v>298</v>
      </c>
      <c r="C316" s="51"/>
      <c r="D316" s="51"/>
      <c r="E316" s="51"/>
      <c r="F316" s="51"/>
      <c r="G316" s="51"/>
      <c r="H316" s="45"/>
      <c r="I316" s="45"/>
      <c r="J316" s="45"/>
      <c r="K316" s="45"/>
      <c r="L316" s="45"/>
    </row>
    <row r="317" spans="1:12" ht="15.75" x14ac:dyDescent="0.25">
      <c r="A317" s="45"/>
      <c r="B317" s="32">
        <v>299</v>
      </c>
      <c r="C317" s="38"/>
      <c r="D317" s="38"/>
      <c r="E317" s="38"/>
      <c r="F317" s="38"/>
      <c r="G317" s="38"/>
      <c r="H317" s="45"/>
      <c r="I317" s="45"/>
      <c r="J317" s="45"/>
      <c r="K317" s="45"/>
      <c r="L317" s="45"/>
    </row>
    <row r="318" spans="1:12" ht="15.75" x14ac:dyDescent="0.2">
      <c r="A318" s="45"/>
      <c r="B318" s="33">
        <v>300</v>
      </c>
      <c r="C318" s="51"/>
      <c r="D318" s="51"/>
      <c r="E318" s="51"/>
      <c r="F318" s="51"/>
      <c r="G318" s="51"/>
      <c r="H318" s="45"/>
      <c r="I318" s="45"/>
      <c r="J318" s="45"/>
      <c r="K318" s="45"/>
      <c r="L318" s="45"/>
    </row>
    <row r="319" spans="1:12" ht="15.75" x14ac:dyDescent="0.25">
      <c r="A319" s="45"/>
      <c r="B319" s="32">
        <v>301</v>
      </c>
      <c r="C319" s="38"/>
      <c r="D319" s="38"/>
      <c r="E319" s="38"/>
      <c r="F319" s="38"/>
      <c r="G319" s="38"/>
      <c r="H319" s="45"/>
      <c r="I319" s="45"/>
      <c r="J319" s="45"/>
      <c r="K319" s="45"/>
      <c r="L319" s="45"/>
    </row>
    <row r="320" spans="1:12" ht="15.75" x14ac:dyDescent="0.2">
      <c r="A320" s="45"/>
      <c r="B320" s="33">
        <v>302</v>
      </c>
      <c r="C320" s="51"/>
      <c r="D320" s="51"/>
      <c r="E320" s="51"/>
      <c r="F320" s="51"/>
      <c r="G320" s="51"/>
      <c r="H320" s="45"/>
      <c r="I320" s="45"/>
      <c r="J320" s="45"/>
      <c r="K320" s="45"/>
      <c r="L320" s="45"/>
    </row>
    <row r="321" spans="1:12" ht="15.75" x14ac:dyDescent="0.25">
      <c r="A321" s="45"/>
      <c r="B321" s="32">
        <v>303</v>
      </c>
      <c r="C321" s="38"/>
      <c r="D321" s="38"/>
      <c r="E321" s="38"/>
      <c r="F321" s="38"/>
      <c r="G321" s="38"/>
      <c r="H321" s="45"/>
      <c r="I321" s="45"/>
      <c r="J321" s="45"/>
      <c r="K321" s="45"/>
      <c r="L321" s="45"/>
    </row>
    <row r="322" spans="1:12" ht="15.75" x14ac:dyDescent="0.2">
      <c r="A322" s="45"/>
      <c r="B322" s="33">
        <v>304</v>
      </c>
      <c r="C322" s="51"/>
      <c r="D322" s="51"/>
      <c r="E322" s="51"/>
      <c r="F322" s="51"/>
      <c r="G322" s="51"/>
      <c r="H322" s="45"/>
      <c r="I322" s="45"/>
      <c r="J322" s="45"/>
      <c r="K322" s="45"/>
      <c r="L322" s="45"/>
    </row>
    <row r="323" spans="1:12" ht="15.75" x14ac:dyDescent="0.25">
      <c r="A323" s="45"/>
      <c r="B323" s="32">
        <v>305</v>
      </c>
      <c r="C323" s="38"/>
      <c r="D323" s="38"/>
      <c r="E323" s="38"/>
      <c r="F323" s="38"/>
      <c r="G323" s="38"/>
      <c r="H323" s="45"/>
      <c r="I323" s="45"/>
      <c r="J323" s="45"/>
      <c r="K323" s="45"/>
      <c r="L323" s="45"/>
    </row>
    <row r="324" spans="1:12" ht="15.75" x14ac:dyDescent="0.2">
      <c r="A324" s="45"/>
      <c r="B324" s="33">
        <v>306</v>
      </c>
      <c r="C324" s="51"/>
      <c r="D324" s="51"/>
      <c r="E324" s="51"/>
      <c r="F324" s="51"/>
      <c r="G324" s="51"/>
      <c r="H324" s="45"/>
      <c r="I324" s="45"/>
      <c r="J324" s="45"/>
      <c r="K324" s="45"/>
      <c r="L324" s="45"/>
    </row>
    <row r="325" spans="1:12" ht="15.75" x14ac:dyDescent="0.25">
      <c r="A325" s="45"/>
      <c r="B325" s="32">
        <v>307</v>
      </c>
      <c r="C325" s="38"/>
      <c r="D325" s="38"/>
      <c r="E325" s="38"/>
      <c r="F325" s="38"/>
      <c r="G325" s="38"/>
      <c r="H325" s="45"/>
      <c r="I325" s="45"/>
      <c r="J325" s="45"/>
      <c r="K325" s="45"/>
      <c r="L325" s="45"/>
    </row>
    <row r="326" spans="1:12" ht="15.75" x14ac:dyDescent="0.2">
      <c r="A326" s="45"/>
      <c r="B326" s="33">
        <v>308</v>
      </c>
      <c r="C326" s="51"/>
      <c r="D326" s="51"/>
      <c r="E326" s="51"/>
      <c r="F326" s="51"/>
      <c r="G326" s="51"/>
      <c r="H326" s="45"/>
      <c r="I326" s="45"/>
      <c r="J326" s="45"/>
      <c r="K326" s="45"/>
      <c r="L326" s="45"/>
    </row>
    <row r="327" spans="1:12" ht="15.75" x14ac:dyDescent="0.25">
      <c r="A327" s="45"/>
      <c r="B327" s="32">
        <v>309</v>
      </c>
      <c r="C327" s="38"/>
      <c r="D327" s="38"/>
      <c r="E327" s="38"/>
      <c r="F327" s="38"/>
      <c r="G327" s="38"/>
      <c r="H327" s="45"/>
      <c r="I327" s="45"/>
      <c r="J327" s="45"/>
      <c r="K327" s="45"/>
      <c r="L327" s="45"/>
    </row>
    <row r="328" spans="1:12" ht="15.75" x14ac:dyDescent="0.2">
      <c r="A328" s="45"/>
      <c r="B328" s="33">
        <v>310</v>
      </c>
      <c r="C328" s="51"/>
      <c r="D328" s="51"/>
      <c r="E328" s="51"/>
      <c r="F328" s="51"/>
      <c r="G328" s="51"/>
      <c r="H328" s="45"/>
      <c r="I328" s="45"/>
      <c r="J328" s="45"/>
      <c r="K328" s="45"/>
      <c r="L328" s="45"/>
    </row>
    <row r="329" spans="1:12" ht="15.75" x14ac:dyDescent="0.25">
      <c r="A329" s="45"/>
      <c r="B329" s="32">
        <v>311</v>
      </c>
      <c r="C329" s="38"/>
      <c r="D329" s="38"/>
      <c r="E329" s="38"/>
      <c r="F329" s="38"/>
      <c r="G329" s="38"/>
      <c r="H329" s="45"/>
      <c r="I329" s="45"/>
      <c r="J329" s="45"/>
      <c r="K329" s="45"/>
      <c r="L329" s="45"/>
    </row>
    <row r="330" spans="1:12" ht="15.75" x14ac:dyDescent="0.2">
      <c r="A330" s="45"/>
      <c r="B330" s="33">
        <v>312</v>
      </c>
      <c r="C330" s="51"/>
      <c r="D330" s="51"/>
      <c r="E330" s="51"/>
      <c r="F330" s="51"/>
      <c r="G330" s="51"/>
      <c r="H330" s="45"/>
      <c r="I330" s="45"/>
      <c r="J330" s="45"/>
      <c r="K330" s="45"/>
      <c r="L330" s="45"/>
    </row>
    <row r="331" spans="1:12" ht="15.75" x14ac:dyDescent="0.25">
      <c r="A331" s="45"/>
      <c r="B331" s="32">
        <v>313</v>
      </c>
      <c r="C331" s="38"/>
      <c r="D331" s="38"/>
      <c r="E331" s="38"/>
      <c r="F331" s="38"/>
      <c r="G331" s="38"/>
      <c r="H331" s="45"/>
      <c r="I331" s="45"/>
      <c r="J331" s="45"/>
      <c r="K331" s="45"/>
      <c r="L331" s="45"/>
    </row>
    <row r="332" spans="1:12" ht="15.75" x14ac:dyDescent="0.2">
      <c r="A332" s="45"/>
      <c r="B332" s="33">
        <v>314</v>
      </c>
      <c r="C332" s="51"/>
      <c r="D332" s="51"/>
      <c r="E332" s="51"/>
      <c r="F332" s="51"/>
      <c r="G332" s="51"/>
      <c r="H332" s="45"/>
      <c r="I332" s="45"/>
      <c r="J332" s="45"/>
      <c r="K332" s="45"/>
      <c r="L332" s="45"/>
    </row>
    <row r="333" spans="1:12" ht="15.75" x14ac:dyDescent="0.25">
      <c r="A333" s="45"/>
      <c r="B333" s="32">
        <v>315</v>
      </c>
      <c r="C333" s="38"/>
      <c r="D333" s="38"/>
      <c r="E333" s="38"/>
      <c r="F333" s="38"/>
      <c r="G333" s="38"/>
      <c r="H333" s="45"/>
      <c r="I333" s="45"/>
      <c r="J333" s="45"/>
      <c r="K333" s="45"/>
      <c r="L333" s="45"/>
    </row>
    <row r="334" spans="1:12" ht="15.75" x14ac:dyDescent="0.2">
      <c r="A334" s="45"/>
      <c r="B334" s="33">
        <v>316</v>
      </c>
      <c r="C334" s="51"/>
      <c r="D334" s="51"/>
      <c r="E334" s="51"/>
      <c r="F334" s="51"/>
      <c r="G334" s="51"/>
      <c r="H334" s="45"/>
      <c r="I334" s="45"/>
      <c r="J334" s="45"/>
      <c r="K334" s="45"/>
      <c r="L334" s="45"/>
    </row>
    <row r="335" spans="1:12" ht="15.75" x14ac:dyDescent="0.25">
      <c r="A335" s="45"/>
      <c r="B335" s="32">
        <v>317</v>
      </c>
      <c r="C335" s="38"/>
      <c r="D335" s="38"/>
      <c r="E335" s="38"/>
      <c r="F335" s="38"/>
      <c r="G335" s="38"/>
      <c r="H335" s="45"/>
      <c r="I335" s="45"/>
      <c r="J335" s="45"/>
      <c r="K335" s="45"/>
      <c r="L335" s="45"/>
    </row>
    <row r="336" spans="1:12" ht="15.75" x14ac:dyDescent="0.2">
      <c r="A336" s="45"/>
      <c r="B336" s="33">
        <v>318</v>
      </c>
      <c r="C336" s="51"/>
      <c r="D336" s="51"/>
      <c r="E336" s="51"/>
      <c r="F336" s="51"/>
      <c r="G336" s="51"/>
      <c r="H336" s="45"/>
      <c r="I336" s="45"/>
      <c r="J336" s="45"/>
      <c r="K336" s="45"/>
      <c r="L336" s="45"/>
    </row>
    <row r="337" spans="1:12" ht="15.75" x14ac:dyDescent="0.25">
      <c r="A337" s="45"/>
      <c r="B337" s="32">
        <v>319</v>
      </c>
      <c r="C337" s="38"/>
      <c r="D337" s="38"/>
      <c r="E337" s="38"/>
      <c r="F337" s="38"/>
      <c r="G337" s="38"/>
      <c r="H337" s="45"/>
      <c r="I337" s="45"/>
      <c r="J337" s="45"/>
      <c r="K337" s="45"/>
      <c r="L337" s="45"/>
    </row>
    <row r="338" spans="1:12" ht="15.75" x14ac:dyDescent="0.2">
      <c r="A338" s="45"/>
      <c r="B338" s="33">
        <v>320</v>
      </c>
      <c r="C338" s="51"/>
      <c r="D338" s="51"/>
      <c r="E338" s="51"/>
      <c r="F338" s="51"/>
      <c r="G338" s="51"/>
      <c r="H338" s="45"/>
      <c r="I338" s="45"/>
      <c r="J338" s="45"/>
      <c r="K338" s="45"/>
      <c r="L338" s="45"/>
    </row>
    <row r="339" spans="1:12" ht="15.75" x14ac:dyDescent="0.25">
      <c r="A339" s="45"/>
      <c r="B339" s="32">
        <v>321</v>
      </c>
      <c r="C339" s="38"/>
      <c r="D339" s="38"/>
      <c r="E339" s="38"/>
      <c r="F339" s="38"/>
      <c r="G339" s="38"/>
      <c r="H339" s="45"/>
      <c r="I339" s="45"/>
      <c r="J339" s="45"/>
      <c r="K339" s="45"/>
      <c r="L339" s="45"/>
    </row>
    <row r="340" spans="1:12" ht="15.75" x14ac:dyDescent="0.2">
      <c r="A340" s="45"/>
      <c r="B340" s="33">
        <v>322</v>
      </c>
      <c r="C340" s="51"/>
      <c r="D340" s="51"/>
      <c r="E340" s="51"/>
      <c r="F340" s="51"/>
      <c r="G340" s="51"/>
      <c r="H340" s="45"/>
      <c r="I340" s="45"/>
      <c r="J340" s="45"/>
      <c r="K340" s="45"/>
      <c r="L340" s="45"/>
    </row>
    <row r="341" spans="1:12" ht="15.75" x14ac:dyDescent="0.25">
      <c r="A341" s="45"/>
      <c r="B341" s="32">
        <v>323</v>
      </c>
      <c r="C341" s="38"/>
      <c r="D341" s="38"/>
      <c r="E341" s="38"/>
      <c r="F341" s="38"/>
      <c r="G341" s="38"/>
      <c r="H341" s="45"/>
      <c r="I341" s="45"/>
      <c r="J341" s="45"/>
      <c r="K341" s="45"/>
      <c r="L341" s="45"/>
    </row>
    <row r="342" spans="1:12" ht="15.75" x14ac:dyDescent="0.2">
      <c r="A342" s="45"/>
      <c r="B342" s="33">
        <v>324</v>
      </c>
      <c r="C342" s="51"/>
      <c r="D342" s="51"/>
      <c r="E342" s="51"/>
      <c r="F342" s="51"/>
      <c r="G342" s="51"/>
      <c r="H342" s="45"/>
      <c r="I342" s="45"/>
      <c r="J342" s="45"/>
      <c r="K342" s="45"/>
      <c r="L342" s="45"/>
    </row>
    <row r="343" spans="1:12" ht="15.75" x14ac:dyDescent="0.25">
      <c r="A343" s="45"/>
      <c r="B343" s="32">
        <v>325</v>
      </c>
      <c r="C343" s="38"/>
      <c r="D343" s="38"/>
      <c r="E343" s="38"/>
      <c r="F343" s="38"/>
      <c r="G343" s="38"/>
      <c r="H343" s="45"/>
      <c r="I343" s="45"/>
      <c r="J343" s="45"/>
      <c r="K343" s="45"/>
      <c r="L343" s="45"/>
    </row>
    <row r="344" spans="1:12" ht="15.75" x14ac:dyDescent="0.2">
      <c r="A344" s="45"/>
      <c r="B344" s="33">
        <v>326</v>
      </c>
      <c r="C344" s="51"/>
      <c r="D344" s="51"/>
      <c r="E344" s="51"/>
      <c r="F344" s="51"/>
      <c r="G344" s="51"/>
      <c r="H344" s="45"/>
      <c r="I344" s="45"/>
      <c r="J344" s="45"/>
      <c r="K344" s="45"/>
      <c r="L344" s="45"/>
    </row>
    <row r="345" spans="1:12" ht="15.75" x14ac:dyDescent="0.25">
      <c r="A345" s="45"/>
      <c r="B345" s="32">
        <v>327</v>
      </c>
      <c r="C345" s="38"/>
      <c r="D345" s="38"/>
      <c r="E345" s="38"/>
      <c r="F345" s="38"/>
      <c r="G345" s="38"/>
      <c r="H345" s="45"/>
      <c r="I345" s="45"/>
      <c r="J345" s="45"/>
      <c r="K345" s="45"/>
      <c r="L345" s="45"/>
    </row>
    <row r="346" spans="1:12" ht="15.75" x14ac:dyDescent="0.2">
      <c r="A346" s="45"/>
      <c r="B346" s="33">
        <v>328</v>
      </c>
      <c r="C346" s="51"/>
      <c r="D346" s="51"/>
      <c r="E346" s="51"/>
      <c r="F346" s="51"/>
      <c r="G346" s="51"/>
      <c r="H346" s="45"/>
      <c r="I346" s="45"/>
      <c r="J346" s="45"/>
      <c r="K346" s="45"/>
      <c r="L346" s="45"/>
    </row>
    <row r="347" spans="1:12" ht="15.75" x14ac:dyDescent="0.25">
      <c r="A347" s="45"/>
      <c r="B347" s="32">
        <v>329</v>
      </c>
      <c r="C347" s="38"/>
      <c r="D347" s="38"/>
      <c r="E347" s="38"/>
      <c r="F347" s="38"/>
      <c r="G347" s="38"/>
      <c r="H347" s="45"/>
      <c r="I347" s="45"/>
      <c r="J347" s="45"/>
      <c r="K347" s="45"/>
      <c r="L347" s="45"/>
    </row>
    <row r="348" spans="1:12" ht="15.75" x14ac:dyDescent="0.2">
      <c r="A348" s="45"/>
      <c r="B348" s="33">
        <v>330</v>
      </c>
      <c r="C348" s="51"/>
      <c r="D348" s="51"/>
      <c r="E348" s="51"/>
      <c r="F348" s="51"/>
      <c r="G348" s="51"/>
      <c r="H348" s="45"/>
      <c r="I348" s="45"/>
      <c r="J348" s="45"/>
      <c r="K348" s="45"/>
      <c r="L348" s="45"/>
    </row>
    <row r="349" spans="1:12" ht="15.75" x14ac:dyDescent="0.25">
      <c r="A349" s="45"/>
      <c r="B349" s="32">
        <v>331</v>
      </c>
      <c r="C349" s="38"/>
      <c r="D349" s="38"/>
      <c r="E349" s="38"/>
      <c r="F349" s="38"/>
      <c r="G349" s="38"/>
      <c r="H349" s="45"/>
      <c r="I349" s="45"/>
      <c r="J349" s="45"/>
      <c r="K349" s="45"/>
      <c r="L349" s="45"/>
    </row>
    <row r="350" spans="1:12" ht="15.75" x14ac:dyDescent="0.2">
      <c r="A350" s="45"/>
      <c r="B350" s="33">
        <v>332</v>
      </c>
      <c r="C350" s="51"/>
      <c r="D350" s="51"/>
      <c r="E350" s="51"/>
      <c r="F350" s="51"/>
      <c r="G350" s="51"/>
      <c r="H350" s="45"/>
      <c r="I350" s="45"/>
      <c r="J350" s="45"/>
      <c r="K350" s="45"/>
      <c r="L350" s="45"/>
    </row>
    <row r="351" spans="1:12" ht="15.75" x14ac:dyDescent="0.25">
      <c r="A351" s="45"/>
      <c r="B351" s="32">
        <v>333</v>
      </c>
      <c r="C351" s="38"/>
      <c r="D351" s="38"/>
      <c r="E351" s="38"/>
      <c r="F351" s="38"/>
      <c r="G351" s="38"/>
      <c r="H351" s="45"/>
      <c r="I351" s="45"/>
      <c r="J351" s="45"/>
      <c r="K351" s="45"/>
      <c r="L351" s="45"/>
    </row>
    <row r="352" spans="1:12" ht="15.75" x14ac:dyDescent="0.2">
      <c r="A352" s="45"/>
      <c r="B352" s="33">
        <v>334</v>
      </c>
      <c r="C352" s="51"/>
      <c r="D352" s="51"/>
      <c r="E352" s="51"/>
      <c r="F352" s="51"/>
      <c r="G352" s="51"/>
      <c r="H352" s="45"/>
      <c r="I352" s="45"/>
      <c r="J352" s="45"/>
      <c r="K352" s="45"/>
      <c r="L352" s="45"/>
    </row>
    <row r="353" spans="1:12" ht="15.75" x14ac:dyDescent="0.25">
      <c r="A353" s="45"/>
      <c r="B353" s="32">
        <v>335</v>
      </c>
      <c r="C353" s="38"/>
      <c r="D353" s="38"/>
      <c r="E353" s="38"/>
      <c r="F353" s="38"/>
      <c r="G353" s="38"/>
      <c r="H353" s="45"/>
      <c r="I353" s="45"/>
      <c r="J353" s="45"/>
      <c r="K353" s="45"/>
      <c r="L353" s="45"/>
    </row>
    <row r="354" spans="1:12" ht="15.75" x14ac:dyDescent="0.2">
      <c r="A354" s="45"/>
      <c r="B354" s="33">
        <v>336</v>
      </c>
      <c r="C354" s="51"/>
      <c r="D354" s="51"/>
      <c r="E354" s="51"/>
      <c r="F354" s="51"/>
      <c r="G354" s="51"/>
      <c r="H354" s="45"/>
      <c r="I354" s="45"/>
      <c r="J354" s="45"/>
      <c r="K354" s="45"/>
      <c r="L354" s="45"/>
    </row>
    <row r="355" spans="1:12" ht="15.75" x14ac:dyDescent="0.25">
      <c r="A355" s="45"/>
      <c r="B355" s="32">
        <v>337</v>
      </c>
      <c r="C355" s="38"/>
      <c r="D355" s="38"/>
      <c r="E355" s="38"/>
      <c r="F355" s="38"/>
      <c r="G355" s="38"/>
      <c r="H355" s="45"/>
      <c r="I355" s="45"/>
      <c r="J355" s="45"/>
      <c r="K355" s="45"/>
      <c r="L355" s="45"/>
    </row>
    <row r="356" spans="1:12" ht="15.75" x14ac:dyDescent="0.2">
      <c r="A356" s="45"/>
      <c r="B356" s="33">
        <v>338</v>
      </c>
      <c r="C356" s="51"/>
      <c r="D356" s="51"/>
      <c r="E356" s="51"/>
      <c r="F356" s="51"/>
      <c r="G356" s="51"/>
      <c r="H356" s="45"/>
      <c r="I356" s="45"/>
      <c r="J356" s="45"/>
      <c r="K356" s="45"/>
      <c r="L356" s="45"/>
    </row>
    <row r="357" spans="1:12" ht="15.75" x14ac:dyDescent="0.25">
      <c r="A357" s="45"/>
      <c r="B357" s="32">
        <v>339</v>
      </c>
      <c r="C357" s="38"/>
      <c r="D357" s="38"/>
      <c r="E357" s="38"/>
      <c r="F357" s="38"/>
      <c r="G357" s="38"/>
      <c r="H357" s="45"/>
      <c r="I357" s="45"/>
      <c r="J357" s="45"/>
      <c r="K357" s="45"/>
      <c r="L357" s="45"/>
    </row>
    <row r="358" spans="1:12" ht="15.75" x14ac:dyDescent="0.2">
      <c r="A358" s="45"/>
      <c r="B358" s="33">
        <v>340</v>
      </c>
      <c r="C358" s="51"/>
      <c r="D358" s="51"/>
      <c r="E358" s="51"/>
      <c r="F358" s="51"/>
      <c r="G358" s="51"/>
      <c r="H358" s="45"/>
      <c r="I358" s="45"/>
      <c r="J358" s="45"/>
      <c r="K358" s="45"/>
      <c r="L358" s="45"/>
    </row>
    <row r="359" spans="1:12" ht="15.75" x14ac:dyDescent="0.25">
      <c r="A359" s="45"/>
      <c r="B359" s="32">
        <v>341</v>
      </c>
      <c r="C359" s="38"/>
      <c r="D359" s="38"/>
      <c r="E359" s="38"/>
      <c r="F359" s="38"/>
      <c r="G359" s="38"/>
      <c r="H359" s="45"/>
      <c r="I359" s="45"/>
      <c r="J359" s="45"/>
      <c r="K359" s="45"/>
      <c r="L359" s="45"/>
    </row>
    <row r="360" spans="1:12" ht="15.75" x14ac:dyDescent="0.2">
      <c r="A360" s="45"/>
      <c r="B360" s="33">
        <v>342</v>
      </c>
      <c r="C360" s="51"/>
      <c r="D360" s="51"/>
      <c r="E360" s="51"/>
      <c r="F360" s="51"/>
      <c r="G360" s="51"/>
      <c r="H360" s="45"/>
      <c r="I360" s="45"/>
      <c r="J360" s="45"/>
      <c r="K360" s="45"/>
      <c r="L360" s="45"/>
    </row>
    <row r="361" spans="1:12" ht="15.75" x14ac:dyDescent="0.25">
      <c r="A361" s="45"/>
      <c r="B361" s="32">
        <v>343</v>
      </c>
      <c r="C361" s="38"/>
      <c r="D361" s="38"/>
      <c r="E361" s="38"/>
      <c r="F361" s="38"/>
      <c r="G361" s="38"/>
      <c r="H361" s="45"/>
      <c r="I361" s="45"/>
      <c r="J361" s="45"/>
      <c r="K361" s="45"/>
      <c r="L361" s="45"/>
    </row>
    <row r="362" spans="1:12" x14ac:dyDescent="0.2"/>
  </sheetData>
  <sheetProtection sheet="1" selectLockedCells="1"/>
  <mergeCells count="5">
    <mergeCell ref="D7:D8"/>
    <mergeCell ref="E7:H7"/>
    <mergeCell ref="I7:L7"/>
    <mergeCell ref="C5:D5"/>
    <mergeCell ref="C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9"/>
  <dimension ref="A1:AS2"/>
  <sheetViews>
    <sheetView workbookViewId="0">
      <selection activeCell="A5" sqref="A5"/>
    </sheetView>
  </sheetViews>
  <sheetFormatPr defaultRowHeight="12.75" x14ac:dyDescent="0.2"/>
  <cols>
    <col min="3" max="3" width="16.875" bestFit="1" customWidth="1"/>
    <col min="4" max="4" width="23.75" customWidth="1"/>
    <col min="5" max="5" width="9" customWidth="1"/>
  </cols>
  <sheetData>
    <row r="1" spans="1:45" s="37" customFormat="1" ht="142.5" customHeight="1" x14ac:dyDescent="0.2">
      <c r="A1" s="37" t="str">
        <f>'Algemene gegevens'!B2</f>
        <v>Instelling</v>
      </c>
      <c r="B1" s="37" t="str">
        <f>'Algemene gegevens'!B3</f>
        <v>AGB-code</v>
      </c>
      <c r="C1" s="37" t="str">
        <f>'Algemene gegevens'!B4</f>
        <v>kwartaal</v>
      </c>
      <c r="D1" s="37" t="str">
        <f>CONCATENATE("Uitval van client -",'1 Uitval van clienten'!D7)</f>
        <v>Uitval van client -Aantal beeindigde zorgtrajecten (totaal)</v>
      </c>
      <c r="E1" s="37" t="str">
        <f>CONCATENATE("Uitval van client -",'1 Uitval van clienten'!E8)</f>
        <v>Uitval van client -Oudere</v>
      </c>
      <c r="F1" s="37" t="str">
        <f>CONCATENATE("Uitval van client -",'1 Uitval van clienten'!F8)</f>
        <v>Uitval van client -Jeugdige</v>
      </c>
      <c r="G1" s="37" t="str">
        <f>CONCATENATE("Uitval van client -",'1 Uitval van clienten'!G8)</f>
        <v>Uitval van client -Ouder en jeugdige</v>
      </c>
      <c r="H1" s="37" t="str">
        <f>CONCATENATE("Uitval van client -",'1 Uitval van clienten'!H8)</f>
        <v xml:space="preserve">Uitval van client -Totaal </v>
      </c>
      <c r="I1" s="37" t="str">
        <f>CONCATENATE("Uitval van client -",'1 Uitval van clienten'!I8)</f>
        <v>Uitval van client -% uitval</v>
      </c>
      <c r="J1" s="37" t="str">
        <f>CONCATENATE("Tevredenheid client -",'2 tevredenheid cliënt'!D7)</f>
        <v>Tevredenheid client -Aantal beeindigde zorgtrajecten (totaal)</v>
      </c>
      <c r="K1" s="37" t="str">
        <f>CONCATENATE("Tevredenheid client -",'2 tevredenheid cliënt'!E8)</f>
        <v>Tevredenheid client -Oudere</v>
      </c>
      <c r="L1" s="37" t="str">
        <f>CONCATENATE("Tevredenheid client -",'2 tevredenheid cliënt'!F8)</f>
        <v>Tevredenheid client -Jeugdige</v>
      </c>
      <c r="M1" s="37" t="str">
        <f>CONCATENATE("Tevredenheid client -",'2 tevredenheid cliënt'!G8)</f>
        <v>Tevredenheid client -Ouder en jeugdige</v>
      </c>
      <c r="N1" s="37" t="str">
        <f>CONCATENATE("Tevredenheid client -",'2 tevredenheid cliënt'!H8)</f>
        <v xml:space="preserve">Tevredenheid client -Totaal </v>
      </c>
      <c r="O1" s="37" t="str">
        <f>CONCATENATE("Tevredenheid client -",'2 tevredenheid cliënt'!I8)</f>
        <v>Tevredenheid client -Gemiddelde tevredenheid</v>
      </c>
      <c r="P1" s="37" t="str">
        <f>CONCATENATE("Tevredenheid client -",'2 tevredenheid cliënt'!J8)</f>
        <v>Tevredenheid client -% clienten met 
8 of hoger</v>
      </c>
      <c r="Q1" s="37" t="str">
        <f>CONCATENATE("Tevredenheid client -",'2 tevredenheid cliënt'!K8)</f>
        <v>Tevredenheid client -% clienten met 
4 of lager</v>
      </c>
      <c r="R1" s="37" t="str">
        <f>CONCATENATE("Zonder hulp -",'3a doelrealisatie zonder hulp'!D7)</f>
        <v>Zonder hulp -Aantal beeindigde zorgtrajecten (totaal)</v>
      </c>
      <c r="S1" s="37" t="str">
        <f>CONCATENATE("Zonder hulp -",'3a doelrealisatie zonder hulp'!E8)</f>
        <v>Zonder hulp -Oudere</v>
      </c>
      <c r="T1" s="37" t="str">
        <f>CONCATENATE("Zonder hulp -",'3a doelrealisatie zonder hulp'!F8)</f>
        <v>Zonder hulp -Jeugdige</v>
      </c>
      <c r="U1" s="37" t="str">
        <f>CONCATENATE("Zonder hulp -",'3a doelrealisatie zonder hulp'!G8)</f>
        <v>Zonder hulp -Ouder en jeugdige</v>
      </c>
      <c r="V1" s="37" t="str">
        <f>CONCATENATE("Zonder hulp -",'3a doelrealisatie zonder hulp'!H8)</f>
        <v xml:space="preserve">Zonder hulp -Totaal </v>
      </c>
      <c r="W1" s="37" t="str">
        <f>CONCATENATE("Zonder hulp -",'3a doelrealisatie zonder hulp'!I8)</f>
        <v>Zonder hulp -Zwaardere hulp</v>
      </c>
      <c r="X1" s="37" t="str">
        <f>CONCATENATE("Zonder hulp -",'3a doelrealisatie zonder hulp'!J8)</f>
        <v>Zonder hulp -Lichtere hulp</v>
      </c>
      <c r="Y1" s="37" t="str">
        <f>CONCATENATE("Zonder hulp -",'3a doelrealisatie zonder hulp'!K8)</f>
        <v>Zonder hulp -Geen hulp</v>
      </c>
      <c r="Z1" s="37" t="str">
        <f>CONCATENATE("Zonder hulp -",'3a doelrealisatie zonder hulp'!L8)</f>
        <v>Zonder hulp -Hernieuwde hulp</v>
      </c>
      <c r="AA1" s="37" t="str">
        <f>CONCATENATE("afname problematiek -",'3b doelrealisatie afname proble'!D7)</f>
        <v>afname problematiek -Aantal beeindigde zorgtrajecten (totaal)</v>
      </c>
      <c r="AB1" s="37" t="str">
        <f>CONCATENATE("Afname problematiek -",'3b doelrealisatie afname proble'!E8)</f>
        <v>Afname problematiek -Oudere</v>
      </c>
      <c r="AC1" s="37" t="str">
        <f>CONCATENATE("Afname problematiek -",'3b doelrealisatie afname proble'!F8)</f>
        <v>Afname problematiek -Jeugdige</v>
      </c>
      <c r="AD1" s="37" t="str">
        <f>CONCATENATE("Afname problematiek -",'3b doelrealisatie afname proble'!G8)</f>
        <v>Afname problematiek -Ouder en jeugdige</v>
      </c>
      <c r="AE1" s="37" t="str">
        <f>CONCATENATE("Afname problematiek -",'3b doelrealisatie afname proble'!H8)</f>
        <v xml:space="preserve">Afname problematiek -Totaal </v>
      </c>
      <c r="AF1" s="37" t="str">
        <f>CONCATENATE("Afname problematiek -",'3b doelrealisatie afname proble'!I8)</f>
        <v>Afname problematiek -Sterke verbetering</v>
      </c>
      <c r="AG1" s="37" t="str">
        <f>CONCATENATE("Afname problematiek -",'3b doelrealisatie afname proble'!J8)</f>
        <v>Afname problematiek -Enige verbetering</v>
      </c>
      <c r="AH1" s="37" t="str">
        <f>CONCATENATE("Afname problematiek -",'3b doelrealisatie afname proble'!K8)</f>
        <v>Afname problematiek -Stabilisatie</v>
      </c>
      <c r="AI1" s="37" t="str">
        <f>CONCATENATE("Afname problematiek -",'3b doelrealisatie afname proble'!L8)</f>
        <v>Afname problematiek -Enige verslechtering</v>
      </c>
      <c r="AJ1" s="37" t="str">
        <f>CONCATENATE("Afname problematiek -",'3b doelrealisatie afname proble'!M8)</f>
        <v>Afname problematiek -Sterke verslechtering</v>
      </c>
      <c r="AK1" s="37" t="str">
        <f>CONCATENATE("doelen gerealiseerd -",'3C doelrealisatie doelen gereal'!D7)</f>
        <v>doelen gerealiseerd -Aantal beeindigde zorgtrajecten (totaal)</v>
      </c>
      <c r="AL1" s="37" t="str">
        <f>CONCATENATE("doelen gerealiseerd -",'3C doelrealisatie doelen gereal'!E8)</f>
        <v>doelen gerealiseerd -Oudere</v>
      </c>
      <c r="AM1" s="37" t="str">
        <f>CONCATENATE("doelen gerealiseerd -",'3C doelrealisatie doelen gereal'!F8)</f>
        <v>doelen gerealiseerd -Jeugdige</v>
      </c>
      <c r="AN1" s="37" t="str">
        <f>CONCATENATE("doelen gerealiseerd -",'3C doelrealisatie doelen gereal'!G8)</f>
        <v>doelen gerealiseerd -Ouder en jeugdige</v>
      </c>
      <c r="AO1" s="37" t="str">
        <f>CONCATENATE("doelen gerealiseerd -",'3C doelrealisatie doelen gereal'!H8)</f>
        <v xml:space="preserve">doelen gerealiseerd -Totaal </v>
      </c>
      <c r="AP1" s="37" t="str">
        <f>CONCATENATE("doelen gerealiseerd -",'3C doelrealisatie doelen gereal'!I8)</f>
        <v>doelen gerealiseerd --1: doel niet behaald, situatie ongunstiger dan bij start</v>
      </c>
      <c r="AQ1" s="37" t="str">
        <f>CONCATENATE("doelen gerealiseerd -",'3C doelrealisatie doelen gereal'!J8)</f>
        <v>doelen gerealiseerd -0: doel niet behaald, situatie gelijk aan start</v>
      </c>
      <c r="AR1" s="37" t="str">
        <f>CONCATENATE("doelen gerealiseerd -",'3C doelrealisatie doelen gereal'!K8)</f>
        <v>doelen gerealiseerd -1: doel deels behaald</v>
      </c>
      <c r="AS1" s="37" t="str">
        <f>CONCATENATE("doelen gerealiseerd -",'3C doelrealisatie doelen gereal'!L8)</f>
        <v>doelen gerealiseerd -2: doel behaald</v>
      </c>
    </row>
    <row r="2" spans="1:45" x14ac:dyDescent="0.2">
      <c r="A2" t="str">
        <f>'Algemene gegevens'!$C$2</f>
        <v>Maak een keuze</v>
      </c>
      <c r="B2" t="str">
        <f>'Algemene gegevens'!$C$3</f>
        <v/>
      </c>
      <c r="C2" t="str">
        <f>'1 Uitval van clienten'!C10</f>
        <v>Januari tm juni 2020</v>
      </c>
      <c r="D2">
        <f>'1 Uitval van clienten'!D10</f>
        <v>0</v>
      </c>
      <c r="E2">
        <f>'1 Uitval van clienten'!E10</f>
        <v>0</v>
      </c>
      <c r="F2">
        <f>'1 Uitval van clienten'!F10</f>
        <v>0</v>
      </c>
      <c r="G2">
        <f>'1 Uitval van clienten'!G10</f>
        <v>0</v>
      </c>
      <c r="H2">
        <f>'1 Uitval van clienten'!H10</f>
        <v>0</v>
      </c>
      <c r="I2" s="79" t="str">
        <f>'1 Uitval van clienten'!I10</f>
        <v/>
      </c>
      <c r="J2" s="77">
        <f>'2 tevredenheid cliënt'!D10</f>
        <v>0</v>
      </c>
      <c r="K2" s="77">
        <f>'2 tevredenheid cliënt'!E10</f>
        <v>0</v>
      </c>
      <c r="L2" s="77">
        <f>'2 tevredenheid cliënt'!F10</f>
        <v>0</v>
      </c>
      <c r="M2" s="77">
        <f>'2 tevredenheid cliënt'!G10</f>
        <v>0</v>
      </c>
      <c r="N2" s="77">
        <f>'2 tevredenheid cliënt'!H10</f>
        <v>0</v>
      </c>
      <c r="O2" s="77" t="str">
        <f>'2 tevredenheid cliënt'!I10</f>
        <v/>
      </c>
      <c r="P2" s="78" t="str">
        <f>'2 tevredenheid cliënt'!J10</f>
        <v/>
      </c>
      <c r="Q2" s="78" t="str">
        <f>'2 tevredenheid cliënt'!K10</f>
        <v/>
      </c>
      <c r="R2" s="76">
        <f>'3a doelrealisatie zonder hulp'!D10</f>
        <v>0</v>
      </c>
      <c r="S2" s="76">
        <f>'3a doelrealisatie zonder hulp'!E10</f>
        <v>0</v>
      </c>
      <c r="T2" s="76">
        <f>'3a doelrealisatie zonder hulp'!F10</f>
        <v>0</v>
      </c>
      <c r="U2" s="76">
        <f>'3a doelrealisatie zonder hulp'!G10</f>
        <v>0</v>
      </c>
      <c r="V2" s="76">
        <f>'3a doelrealisatie zonder hulp'!H10</f>
        <v>0</v>
      </c>
      <c r="W2" s="79" t="str">
        <f>'3a doelrealisatie zonder hulp'!I10</f>
        <v/>
      </c>
      <c r="X2" s="79" t="str">
        <f>'3a doelrealisatie zonder hulp'!J10</f>
        <v/>
      </c>
      <c r="Y2" s="79" t="str">
        <f>'3a doelrealisatie zonder hulp'!K10</f>
        <v/>
      </c>
      <c r="Z2" s="79" t="str">
        <f>'3a doelrealisatie zonder hulp'!L10</f>
        <v/>
      </c>
      <c r="AA2" s="76">
        <f>'3b doelrealisatie afname proble'!D10</f>
        <v>0</v>
      </c>
      <c r="AB2" s="76">
        <f>'3b doelrealisatie afname proble'!E10</f>
        <v>0</v>
      </c>
      <c r="AC2" s="76">
        <f>'3b doelrealisatie afname proble'!F10</f>
        <v>0</v>
      </c>
      <c r="AD2" s="76">
        <f>'3b doelrealisatie afname proble'!G10</f>
        <v>0</v>
      </c>
      <c r="AE2" s="76">
        <f>'3b doelrealisatie afname proble'!H10</f>
        <v>0</v>
      </c>
      <c r="AF2" s="79" t="str">
        <f>'3b doelrealisatie afname proble'!I10</f>
        <v/>
      </c>
      <c r="AG2" s="79" t="str">
        <f>'3b doelrealisatie afname proble'!J10</f>
        <v/>
      </c>
      <c r="AH2" s="79" t="str">
        <f>'3b doelrealisatie afname proble'!K10</f>
        <v/>
      </c>
      <c r="AI2" s="79" t="str">
        <f>'3b doelrealisatie afname proble'!L10</f>
        <v/>
      </c>
      <c r="AJ2" s="79" t="str">
        <f>'3b doelrealisatie afname proble'!M10</f>
        <v/>
      </c>
      <c r="AK2" s="76">
        <f>'3C doelrealisatie doelen gereal'!D10</f>
        <v>0</v>
      </c>
      <c r="AL2" s="76">
        <f>'3C doelrealisatie doelen gereal'!E10</f>
        <v>0</v>
      </c>
      <c r="AM2" s="76">
        <f>'3C doelrealisatie doelen gereal'!F10</f>
        <v>0</v>
      </c>
      <c r="AN2" s="76">
        <f>'3C doelrealisatie doelen gereal'!G10</f>
        <v>0</v>
      </c>
      <c r="AO2" s="76">
        <f>'3C doelrealisatie doelen gereal'!H10</f>
        <v>0</v>
      </c>
      <c r="AP2" s="79" t="str">
        <f>'3C doelrealisatie doelen gereal'!I10</f>
        <v/>
      </c>
      <c r="AQ2" s="79" t="str">
        <f>'3C doelrealisatie doelen gereal'!J10</f>
        <v/>
      </c>
      <c r="AR2" s="79" t="str">
        <f>'3C doelrealisatie doelen gereal'!K10</f>
        <v/>
      </c>
      <c r="AS2" s="79" t="str">
        <f>'3C doelrealisatie doelen gereal'!L10</f>
        <v/>
      </c>
    </row>
  </sheetData>
  <sheetProtection sheet="1" objects="1" scenarios="1" select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10"/>
  <dimension ref="A1:D43"/>
  <sheetViews>
    <sheetView workbookViewId="0">
      <selection activeCell="A5" sqref="A5"/>
    </sheetView>
  </sheetViews>
  <sheetFormatPr defaultRowHeight="12.75" x14ac:dyDescent="0.2"/>
  <cols>
    <col min="1" max="1" width="45" bestFit="1" customWidth="1"/>
  </cols>
  <sheetData>
    <row r="1" spans="1:4" x14ac:dyDescent="0.2">
      <c r="A1" s="6" t="s">
        <v>102</v>
      </c>
      <c r="B1" s="6" t="s">
        <v>103</v>
      </c>
      <c r="D1" s="6"/>
    </row>
    <row r="2" spans="1:4" ht="15" x14ac:dyDescent="0.25">
      <c r="A2" s="7" t="s">
        <v>28</v>
      </c>
      <c r="B2" s="3" t="s">
        <v>29</v>
      </c>
    </row>
    <row r="3" spans="1:4" ht="15" x14ac:dyDescent="0.25">
      <c r="A3" s="7" t="s">
        <v>30</v>
      </c>
      <c r="B3" s="3" t="s">
        <v>31</v>
      </c>
    </row>
    <row r="4" spans="1:4" ht="15" x14ac:dyDescent="0.25">
      <c r="A4" s="7" t="s">
        <v>32</v>
      </c>
      <c r="B4" s="3" t="s">
        <v>33</v>
      </c>
    </row>
    <row r="5" spans="1:4" ht="15" x14ac:dyDescent="0.25">
      <c r="A5" s="7" t="s">
        <v>34</v>
      </c>
      <c r="B5" s="3" t="s">
        <v>35</v>
      </c>
    </row>
    <row r="6" spans="1:4" ht="15" x14ac:dyDescent="0.25">
      <c r="A6" s="7" t="s">
        <v>36</v>
      </c>
      <c r="B6" s="3" t="s">
        <v>37</v>
      </c>
    </row>
    <row r="7" spans="1:4" ht="15" x14ac:dyDescent="0.25">
      <c r="A7" s="7" t="s">
        <v>38</v>
      </c>
      <c r="B7" s="3" t="s">
        <v>39</v>
      </c>
    </row>
    <row r="8" spans="1:4" ht="15" x14ac:dyDescent="0.25">
      <c r="A8" s="7" t="s">
        <v>40</v>
      </c>
      <c r="B8" s="3" t="s">
        <v>41</v>
      </c>
    </row>
    <row r="9" spans="1:4" ht="15" x14ac:dyDescent="0.25">
      <c r="A9" s="7" t="s">
        <v>42</v>
      </c>
      <c r="B9" s="3" t="s">
        <v>43</v>
      </c>
    </row>
    <row r="10" spans="1:4" ht="15" x14ac:dyDescent="0.25">
      <c r="A10" s="7" t="s">
        <v>44</v>
      </c>
      <c r="B10" s="3" t="s">
        <v>45</v>
      </c>
    </row>
    <row r="11" spans="1:4" ht="15" x14ac:dyDescent="0.25">
      <c r="A11" s="7" t="s">
        <v>46</v>
      </c>
      <c r="B11" s="3" t="s">
        <v>47</v>
      </c>
    </row>
    <row r="12" spans="1:4" ht="15" x14ac:dyDescent="0.25">
      <c r="A12" s="7" t="s">
        <v>48</v>
      </c>
      <c r="B12" s="3" t="s">
        <v>49</v>
      </c>
    </row>
    <row r="13" spans="1:4" ht="15" x14ac:dyDescent="0.25">
      <c r="A13" s="7" t="s">
        <v>50</v>
      </c>
      <c r="B13" s="3" t="s">
        <v>51</v>
      </c>
    </row>
    <row r="14" spans="1:4" ht="15" x14ac:dyDescent="0.25">
      <c r="A14" s="7" t="s">
        <v>52</v>
      </c>
      <c r="B14" s="3" t="s">
        <v>53</v>
      </c>
    </row>
    <row r="15" spans="1:4" ht="15" x14ac:dyDescent="0.25">
      <c r="A15" s="7" t="s">
        <v>54</v>
      </c>
      <c r="B15" s="3" t="s">
        <v>55</v>
      </c>
    </row>
    <row r="16" spans="1:4" ht="15" x14ac:dyDescent="0.25">
      <c r="A16" s="7" t="s">
        <v>56</v>
      </c>
      <c r="B16" s="3" t="s">
        <v>57</v>
      </c>
    </row>
    <row r="17" spans="1:2" ht="15" x14ac:dyDescent="0.25">
      <c r="A17" s="7" t="s">
        <v>58</v>
      </c>
      <c r="B17" s="3" t="s">
        <v>59</v>
      </c>
    </row>
    <row r="18" spans="1:2" ht="15" x14ac:dyDescent="0.25">
      <c r="A18" s="7" t="s">
        <v>60</v>
      </c>
      <c r="B18" s="3" t="s">
        <v>61</v>
      </c>
    </row>
    <row r="19" spans="1:2" ht="15" x14ac:dyDescent="0.25">
      <c r="A19" s="7" t="s">
        <v>62</v>
      </c>
      <c r="B19" s="3" t="s">
        <v>499</v>
      </c>
    </row>
    <row r="20" spans="1:2" ht="15" x14ac:dyDescent="0.25">
      <c r="A20" s="7" t="s">
        <v>504</v>
      </c>
      <c r="B20" s="3" t="s">
        <v>500</v>
      </c>
    </row>
    <row r="21" spans="1:2" ht="15" x14ac:dyDescent="0.25">
      <c r="A21" s="7" t="s">
        <v>63</v>
      </c>
      <c r="B21" s="3" t="s">
        <v>64</v>
      </c>
    </row>
    <row r="22" spans="1:2" ht="15" x14ac:dyDescent="0.25">
      <c r="A22" s="7" t="s">
        <v>503</v>
      </c>
      <c r="B22" s="3">
        <v>98102686</v>
      </c>
    </row>
    <row r="23" spans="1:2" ht="15" x14ac:dyDescent="0.25">
      <c r="A23" s="7" t="s">
        <v>505</v>
      </c>
      <c r="B23" s="3" t="s">
        <v>65</v>
      </c>
    </row>
    <row r="24" spans="1:2" ht="15" x14ac:dyDescent="0.25">
      <c r="A24" s="7" t="s">
        <v>66</v>
      </c>
      <c r="B24" s="3" t="s">
        <v>67</v>
      </c>
    </row>
    <row r="25" spans="1:2" ht="15" x14ac:dyDescent="0.25">
      <c r="A25" s="7" t="s">
        <v>68</v>
      </c>
      <c r="B25" s="3" t="s">
        <v>69</v>
      </c>
    </row>
    <row r="26" spans="1:2" ht="15" x14ac:dyDescent="0.25">
      <c r="A26" s="7" t="s">
        <v>507</v>
      </c>
      <c r="B26" s="3" t="s">
        <v>70</v>
      </c>
    </row>
    <row r="27" spans="1:2" ht="15" x14ac:dyDescent="0.25">
      <c r="A27" s="7" t="s">
        <v>502</v>
      </c>
      <c r="B27" s="3" t="s">
        <v>71</v>
      </c>
    </row>
    <row r="28" spans="1:2" ht="15" x14ac:dyDescent="0.25">
      <c r="A28" s="7" t="s">
        <v>72</v>
      </c>
      <c r="B28" s="3" t="s">
        <v>73</v>
      </c>
    </row>
    <row r="29" spans="1:2" ht="15" x14ac:dyDescent="0.25">
      <c r="A29" s="7" t="s">
        <v>74</v>
      </c>
      <c r="B29" s="3" t="s">
        <v>75</v>
      </c>
    </row>
    <row r="30" spans="1:2" ht="15" x14ac:dyDescent="0.25">
      <c r="A30" s="7" t="s">
        <v>506</v>
      </c>
      <c r="B30" s="3" t="s">
        <v>501</v>
      </c>
    </row>
    <row r="31" spans="1:2" ht="15" x14ac:dyDescent="0.25">
      <c r="A31" s="7" t="s">
        <v>76</v>
      </c>
      <c r="B31" s="3" t="s">
        <v>77</v>
      </c>
    </row>
    <row r="32" spans="1:2" ht="15" x14ac:dyDescent="0.25">
      <c r="A32" s="7" t="s">
        <v>78</v>
      </c>
      <c r="B32" s="3" t="s">
        <v>79</v>
      </c>
    </row>
    <row r="33" spans="1:2" ht="15" x14ac:dyDescent="0.25">
      <c r="A33" s="7" t="s">
        <v>80</v>
      </c>
      <c r="B33" s="3" t="s">
        <v>81</v>
      </c>
    </row>
    <row r="34" spans="1:2" ht="15" x14ac:dyDescent="0.25">
      <c r="A34" s="7" t="s">
        <v>82</v>
      </c>
      <c r="B34" s="3" t="s">
        <v>83</v>
      </c>
    </row>
    <row r="35" spans="1:2" ht="15" x14ac:dyDescent="0.25">
      <c r="A35" s="7" t="s">
        <v>84</v>
      </c>
      <c r="B35" s="3" t="s">
        <v>85</v>
      </c>
    </row>
    <row r="36" spans="1:2" ht="15" x14ac:dyDescent="0.25">
      <c r="A36" s="7" t="s">
        <v>86</v>
      </c>
      <c r="B36" s="3" t="s">
        <v>87</v>
      </c>
    </row>
    <row r="37" spans="1:2" ht="15" x14ac:dyDescent="0.25">
      <c r="A37" s="7" t="s">
        <v>88</v>
      </c>
      <c r="B37" s="3" t="s">
        <v>89</v>
      </c>
    </row>
    <row r="38" spans="1:2" ht="15" x14ac:dyDescent="0.25">
      <c r="A38" s="7" t="s">
        <v>90</v>
      </c>
      <c r="B38" s="3" t="s">
        <v>91</v>
      </c>
    </row>
    <row r="39" spans="1:2" ht="15" x14ac:dyDescent="0.25">
      <c r="A39" s="7" t="s">
        <v>92</v>
      </c>
      <c r="B39" s="3" t="s">
        <v>93</v>
      </c>
    </row>
    <row r="40" spans="1:2" ht="15" x14ac:dyDescent="0.25">
      <c r="A40" s="7" t="s">
        <v>94</v>
      </c>
      <c r="B40" s="3" t="s">
        <v>95</v>
      </c>
    </row>
    <row r="41" spans="1:2" ht="15" x14ac:dyDescent="0.25">
      <c r="A41" s="7" t="s">
        <v>96</v>
      </c>
      <c r="B41" s="3" t="s">
        <v>97</v>
      </c>
    </row>
    <row r="42" spans="1:2" ht="15" x14ac:dyDescent="0.25">
      <c r="A42" s="7" t="s">
        <v>98</v>
      </c>
      <c r="B42" s="3" t="s">
        <v>99</v>
      </c>
    </row>
    <row r="43" spans="1:2" ht="15" x14ac:dyDescent="0.25">
      <c r="A43" s="7" t="s">
        <v>100</v>
      </c>
      <c r="B43" s="3" t="s">
        <v>101</v>
      </c>
    </row>
  </sheetData>
  <sortState xmlns:xlrd2="http://schemas.microsoft.com/office/spreadsheetml/2017/richdata2" ref="A2:B43">
    <sortCondition ref="A2:A4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Algemene gegevens</vt:lpstr>
      <vt:lpstr>1 Uitval van clienten</vt:lpstr>
      <vt:lpstr>2 tevredenheid cliënt</vt:lpstr>
      <vt:lpstr>3a doelrealisatie zonder hulp</vt:lpstr>
      <vt:lpstr>3b doelrealisatie afname proble</vt:lpstr>
      <vt:lpstr>3C doelrealisatie doelen gereal</vt:lpstr>
      <vt:lpstr>Totaal_export</vt:lpstr>
      <vt:lpstr>Lijsten</vt:lpstr>
    </vt:vector>
  </TitlesOfParts>
  <Company>Gemeente 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Stevens, John</dc:creator>
  <cp:lastModifiedBy>Beeke, Saskia ter</cp:lastModifiedBy>
  <dcterms:created xsi:type="dcterms:W3CDTF">2017-06-22T08:34:08Z</dcterms:created>
  <dcterms:modified xsi:type="dcterms:W3CDTF">2020-11-05T12:10:48Z</dcterms:modified>
</cp:coreProperties>
</file>